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STER FILE 2018\AM TRADER\"/>
    </mc:Choice>
  </mc:AlternateContent>
  <bookViews>
    <workbookView xWindow="0" yWindow="0" windowWidth="23040" windowHeight="9972" activeTab="2"/>
  </bookViews>
  <sheets>
    <sheet name="1500" sheetId="1" r:id="rId1"/>
    <sheet name="1000" sheetId="2" r:id="rId2"/>
    <sheet name="1036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3" l="1"/>
  <c r="P18" i="3" s="1"/>
  <c r="M18" i="3"/>
  <c r="N18" i="3" s="1"/>
  <c r="J18" i="3"/>
  <c r="S18" i="3" s="1"/>
  <c r="I18" i="3"/>
  <c r="C18" i="3"/>
  <c r="Q18" i="3" s="1"/>
</calcChain>
</file>

<file path=xl/comments1.xml><?xml version="1.0" encoding="utf-8"?>
<comments xmlns="http://schemas.openxmlformats.org/spreadsheetml/2006/main">
  <authors>
    <author>RFR</author>
    <author>Falcon Home</author>
  </authors>
  <commentList>
    <comment ref="P7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76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</authors>
  <commentList>
    <comment ref="P20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</commentList>
</comments>
</file>

<file path=xl/comments3.xml><?xml version="1.0" encoding="utf-8"?>
<comments xmlns="http://schemas.openxmlformats.org/spreadsheetml/2006/main">
  <authors>
    <author>RFR</author>
    <author>Falcon Home</author>
  </authors>
  <commentList>
    <comment ref="P71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72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<sst xmlns="http://schemas.openxmlformats.org/spreadsheetml/2006/main" count="524" uniqueCount="145">
  <si>
    <t>Trade</t>
  </si>
  <si>
    <t>Model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</si>
  <si>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</si>
  <si>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</si>
  <si>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</si>
  <si>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</si>
  <si>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</si>
  <si>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</si>
  <si>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</si>
  <si>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</si>
  <si>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</si>
  <si>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</si>
  <si>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</si>
  <si>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</si>
  <si>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</si>
  <si>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</si>
  <si>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</si>
  <si>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</si>
  <si>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</si>
  <si>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</si>
  <si>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</si>
  <si>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</si>
  <si>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</si>
  <si>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</si>
  <si>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</si>
  <si>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</si>
  <si>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</si>
  <si>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</si>
  <si>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</si>
  <si>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</si>
  <si>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OPENED POSITIONS</t>
  </si>
  <si>
    <t>TSLA 180817C400</t>
  </si>
  <si>
    <t>TSLA</t>
  </si>
  <si>
    <t>ROKU 180817C50</t>
  </si>
  <si>
    <t>Roku</t>
  </si>
  <si>
    <t>BABA 180817C200</t>
  </si>
  <si>
    <t>BABA</t>
  </si>
  <si>
    <t>IQ 180817C40</t>
  </si>
  <si>
    <t>IQ</t>
  </si>
  <si>
    <t>NVDA 180803C260</t>
  </si>
  <si>
    <t>NVDA</t>
  </si>
  <si>
    <t>MU 180817C60</t>
  </si>
  <si>
    <t>MU</t>
  </si>
  <si>
    <t>BA 180727C370</t>
  </si>
  <si>
    <t>BA</t>
  </si>
  <si>
    <t>V 180817C145</t>
  </si>
  <si>
    <t>V</t>
  </si>
  <si>
    <t>BIIB 180727C390</t>
  </si>
  <si>
    <t>BIIB</t>
  </si>
  <si>
    <t>AAPL 180727C195</t>
  </si>
  <si>
    <t>AAPL</t>
  </si>
  <si>
    <t>SPY 180817P277</t>
  </si>
  <si>
    <t>NFLX 180727P350</t>
  </si>
  <si>
    <t>NFLX</t>
  </si>
  <si>
    <t>GOOGL 180727C1260</t>
  </si>
  <si>
    <t>Googl</t>
  </si>
  <si>
    <t>na</t>
  </si>
  <si>
    <t>CLOSED POSITIONS</t>
  </si>
  <si>
    <t>Closed P&amp;L</t>
  </si>
  <si>
    <t>Closed ROI%</t>
  </si>
  <si>
    <t>Daily Net Gain/Loss</t>
  </si>
  <si>
    <t>STOP</t>
  </si>
  <si>
    <t>SPXW 180703P2700</t>
  </si>
  <si>
    <t>SPXW</t>
  </si>
  <si>
    <t>2712..65</t>
  </si>
  <si>
    <t>TSLA 180706C360</t>
  </si>
  <si>
    <t>SPXW 180702C2725</t>
  </si>
  <si>
    <t>DCA 13 * 1.24+.7* 20</t>
  </si>
  <si>
    <t>ROKU 180706C45</t>
  </si>
  <si>
    <t>TSLA 180706P290</t>
  </si>
  <si>
    <t>Tsla</t>
  </si>
  <si>
    <t>BIDU 180706C260</t>
  </si>
  <si>
    <t>BIDU</t>
  </si>
  <si>
    <t>SPXW 180706P2675</t>
  </si>
  <si>
    <t>NFLX 180713C420</t>
  </si>
  <si>
    <t>NVDA 180720C250</t>
  </si>
  <si>
    <t>GOOGL 180720C1200</t>
  </si>
  <si>
    <t>GOOGL</t>
  </si>
  <si>
    <t>IQ 180720C35</t>
  </si>
  <si>
    <t>DDD 180720C14</t>
  </si>
  <si>
    <t>DDD</t>
  </si>
  <si>
    <t>SPXW 180713C2800</t>
  </si>
  <si>
    <t>SPXW 180713C2820</t>
  </si>
  <si>
    <t>GS 180720C230</t>
  </si>
  <si>
    <t>GS</t>
  </si>
  <si>
    <t>NFLX 180720C370</t>
  </si>
  <si>
    <t>SPXW 180718C2805</t>
  </si>
  <si>
    <t>NFLX 180720C400</t>
  </si>
  <si>
    <t>SPXW 180718C2825</t>
  </si>
  <si>
    <t>SPY 180720C280</t>
  </si>
  <si>
    <t>SPY</t>
  </si>
  <si>
    <t>NFLX 180720C390</t>
  </si>
  <si>
    <t>GOOGL 180720C1230</t>
  </si>
  <si>
    <t>AMZN 180720C1840</t>
  </si>
  <si>
    <t>AMZN</t>
  </si>
  <si>
    <t>BA 180720C395</t>
  </si>
  <si>
    <t xml:space="preserve">2@3.55 </t>
  </si>
  <si>
    <t>MU 180720C65</t>
  </si>
  <si>
    <t>BOX 180720C30</t>
  </si>
  <si>
    <t>BOX</t>
  </si>
  <si>
    <t>AMD 180720C18</t>
  </si>
  <si>
    <t>AMD</t>
  </si>
  <si>
    <t>SPY 180720P265</t>
  </si>
  <si>
    <t>SPY 180720P275</t>
  </si>
  <si>
    <t>GOOGL 180720C1250</t>
  </si>
  <si>
    <t>NA</t>
  </si>
  <si>
    <t>Trade Count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</si>
  <si>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</si>
  <si>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</si>
  <si>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</si>
  <si>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</si>
  <si>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</si>
  <si>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</si>
  <si>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</si>
  <si>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</si>
  <si>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</si>
  <si>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</si>
  <si>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</si>
  <si>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</si>
  <si>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Closed Trades</t>
  </si>
  <si>
    <t>Month Closed Contract</t>
  </si>
  <si>
    <t>Monthly W/L%</t>
  </si>
  <si>
    <t xml:space="preserve">Open Closed Trades </t>
  </si>
  <si>
    <t>Avg Ctrct Per Trd</t>
  </si>
  <si>
    <t>Avg Cost Per Trade</t>
  </si>
  <si>
    <t xml:space="preserve">Net Gain Per Trade </t>
  </si>
  <si>
    <t xml:space="preserve">Avg Time in Trade/Days  </t>
  </si>
  <si>
    <t xml:space="preserve">Net Portfolio Value </t>
  </si>
  <si>
    <t xml:space="preserve">Starting Value </t>
  </si>
  <si>
    <t xml:space="preserve">Running P&amp;Lon 35000 Principal </t>
  </si>
  <si>
    <t>%Gain on 35000</t>
  </si>
  <si>
    <t>EOW Net P&amp;L</t>
  </si>
  <si>
    <t>Weekly % Gain +/-</t>
  </si>
  <si>
    <t>#1000</t>
  </si>
  <si>
    <t>DCA  * 1.24+.* .20</t>
  </si>
  <si>
    <t>Net Profit</t>
  </si>
  <si>
    <t>Net % Gain on $1000 Princ</t>
  </si>
  <si>
    <t xml:space="preserve">Open Exposure </t>
  </si>
  <si>
    <t xml:space="preserve">Running P&amp;Lon 1000 Principal </t>
  </si>
  <si>
    <t>%Gain on 1000</t>
  </si>
  <si>
    <t>`</t>
  </si>
  <si>
    <t>BOX 190118C30</t>
  </si>
  <si>
    <t>ATVI 180817C82.5</t>
  </si>
  <si>
    <t>ATVI</t>
  </si>
  <si>
    <t>SPXW 180725C2820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</si>
</sst>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"/>
    <numFmt numFmtId="166" formatCode="0.0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DC0CA"/>
        <bgColor rgb="FF000000"/>
      </patternFill>
    </fill>
    <fill>
      <patternFill patternType="solid">
        <fgColor rgb="FFD3D9CE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 wrapText="1"/>
    </xf>
    <xf numFmtId="8" fontId="4" fillId="0" borderId="0" xfId="1" applyNumberFormat="1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40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8" fontId="4" fillId="2" borderId="3" xfId="1" applyNumberFormat="1" applyFont="1" applyFill="1" applyBorder="1" applyAlignment="1">
      <alignment horizontal="center"/>
    </xf>
    <xf numFmtId="40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8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/>
    </xf>
    <xf numFmtId="8" fontId="6" fillId="0" borderId="5" xfId="1" applyNumberFormat="1" applyFont="1" applyFill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40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2" fontId="3" fillId="0" borderId="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2" fillId="3" borderId="3" xfId="1" applyFont="1" applyFill="1" applyBorder="1" applyAlignment="1">
      <alignment horizontal="center"/>
    </xf>
    <xf numFmtId="8" fontId="4" fillId="3" borderId="3" xfId="1" applyNumberFormat="1" applyFont="1" applyFill="1" applyBorder="1" applyAlignment="1">
      <alignment horizontal="center"/>
    </xf>
    <xf numFmtId="9" fontId="2" fillId="3" borderId="3" xfId="2" applyFont="1" applyFill="1" applyBorder="1" applyAlignment="1">
      <alignment horizontal="center"/>
    </xf>
    <xf numFmtId="40" fontId="2" fillId="3" borderId="3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4" fontId="2" fillId="3" borderId="7" xfId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8" fontId="6" fillId="5" borderId="3" xfId="2" applyNumberFormat="1" applyFont="1" applyFill="1" applyBorder="1" applyAlignment="1">
      <alignment horizontal="center"/>
    </xf>
    <xf numFmtId="9" fontId="3" fillId="0" borderId="3" xfId="2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44" fontId="6" fillId="0" borderId="3" xfId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14" fontId="3" fillId="6" borderId="11" xfId="0" applyNumberFormat="1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44" fontId="3" fillId="6" borderId="11" xfId="1" applyFont="1" applyFill="1" applyBorder="1" applyAlignment="1">
      <alignment horizontal="center" wrapText="1"/>
    </xf>
    <xf numFmtId="44" fontId="3" fillId="6" borderId="12" xfId="1" applyFont="1" applyFill="1" applyBorder="1" applyAlignment="1">
      <alignment horizontal="center" wrapText="1"/>
    </xf>
    <xf numFmtId="44" fontId="3" fillId="6" borderId="9" xfId="1" applyFont="1" applyFill="1" applyBorder="1" applyAlignment="1">
      <alignment horizontal="center" wrapText="1"/>
    </xf>
    <xf numFmtId="8" fontId="6" fillId="6" borderId="11" xfId="1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8" fontId="3" fillId="6" borderId="10" xfId="1" applyNumberFormat="1" applyFont="1" applyFill="1" applyBorder="1" applyAlignment="1">
      <alignment horizontal="center" wrapText="1"/>
    </xf>
    <xf numFmtId="164" fontId="3" fillId="6" borderId="11" xfId="1" applyNumberFormat="1" applyFont="1" applyFill="1" applyBorder="1" applyAlignment="1">
      <alignment horizontal="center" wrapText="1"/>
    </xf>
    <xf numFmtId="0" fontId="3" fillId="6" borderId="13" xfId="1" applyNumberFormat="1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 wrapText="1"/>
    </xf>
    <xf numFmtId="14" fontId="3" fillId="6" borderId="0" xfId="0" applyNumberFormat="1" applyFont="1" applyFill="1" applyBorder="1" applyAlignment="1">
      <alignment horizontal="center" wrapText="1"/>
    </xf>
    <xf numFmtId="0" fontId="3" fillId="6" borderId="0" xfId="0" applyNumberFormat="1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8" xfId="0" applyNumberFormat="1" applyFont="1" applyFill="1" applyBorder="1" applyAlignment="1">
      <alignment horizontal="center"/>
    </xf>
    <xf numFmtId="44" fontId="3" fillId="6" borderId="18" xfId="1" applyFont="1" applyFill="1" applyBorder="1" applyAlignment="1">
      <alignment horizontal="center"/>
    </xf>
    <xf numFmtId="44" fontId="3" fillId="6" borderId="19" xfId="1" applyFont="1" applyFill="1" applyBorder="1" applyAlignment="1">
      <alignment horizontal="center"/>
    </xf>
    <xf numFmtId="44" fontId="3" fillId="6" borderId="16" xfId="1" applyFont="1" applyFill="1" applyBorder="1" applyAlignment="1">
      <alignment horizontal="center"/>
    </xf>
    <xf numFmtId="8" fontId="6" fillId="6" borderId="18" xfId="1" applyNumberFormat="1" applyFont="1" applyFill="1" applyBorder="1" applyAlignment="1">
      <alignment horizontal="center"/>
    </xf>
    <xf numFmtId="9" fontId="5" fillId="6" borderId="18" xfId="0" applyNumberFormat="1" applyFont="1" applyFill="1" applyBorder="1" applyAlignment="1">
      <alignment horizontal="center"/>
    </xf>
    <xf numFmtId="44" fontId="3" fillId="6" borderId="20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44" fontId="3" fillId="5" borderId="17" xfId="1" applyFont="1" applyFill="1" applyBorder="1" applyAlignment="1">
      <alignment horizontal="center"/>
    </xf>
    <xf numFmtId="8" fontId="3" fillId="5" borderId="18" xfId="1" applyNumberFormat="1" applyFont="1" applyFill="1" applyBorder="1" applyAlignment="1">
      <alignment horizontal="center"/>
    </xf>
    <xf numFmtId="1" fontId="3" fillId="6" borderId="18" xfId="1" applyNumberFormat="1" applyFont="1" applyFill="1" applyBorder="1" applyAlignment="1">
      <alignment horizontal="center"/>
    </xf>
    <xf numFmtId="1" fontId="3" fillId="6" borderId="19" xfId="1" applyNumberFormat="1" applyFont="1" applyFill="1" applyBorder="1" applyAlignment="1">
      <alignment horizontal="center"/>
    </xf>
    <xf numFmtId="9" fontId="8" fillId="6" borderId="22" xfId="2" applyFont="1" applyFill="1" applyBorder="1" applyAlignment="1">
      <alignment horizontal="left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left" wrapText="1"/>
    </xf>
    <xf numFmtId="44" fontId="3" fillId="7" borderId="23" xfId="1" applyFont="1" applyFill="1" applyBorder="1" applyAlignment="1">
      <alignment horizontal="center" wrapText="1"/>
    </xf>
    <xf numFmtId="9" fontId="3" fillId="7" borderId="23" xfId="2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8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44" fontId="3" fillId="8" borderId="0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4" fontId="3" fillId="0" borderId="3" xfId="1" applyFont="1" applyFill="1" applyBorder="1" applyAlignment="1">
      <alignment horizontal="center" wrapText="1"/>
    </xf>
    <xf numFmtId="8" fontId="6" fillId="0" borderId="3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40" fontId="3" fillId="0" borderId="3" xfId="1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horizontal="center" wrapText="1"/>
    </xf>
    <xf numFmtId="44" fontId="3" fillId="8" borderId="4" xfId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44" fontId="3" fillId="2" borderId="18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9" fontId="2" fillId="2" borderId="3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8" fontId="6" fillId="0" borderId="3" xfId="1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40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4" fontId="2" fillId="3" borderId="3" xfId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4" fontId="3" fillId="0" borderId="5" xfId="0" applyNumberFormat="1" applyFont="1" applyFill="1" applyBorder="1" applyAlignment="1">
      <alignment horizontal="center" wrapText="1"/>
    </xf>
    <xf numFmtId="44" fontId="3" fillId="0" borderId="5" xfId="1" applyFont="1" applyFill="1" applyBorder="1" applyAlignment="1">
      <alignment horizontal="center" wrapText="1"/>
    </xf>
    <xf numFmtId="8" fontId="6" fillId="0" borderId="5" xfId="1" applyNumberFormat="1" applyFont="1" applyFill="1" applyBorder="1" applyAlignment="1">
      <alignment horizontal="center" wrapText="1"/>
    </xf>
    <xf numFmtId="9" fontId="3" fillId="0" borderId="5" xfId="2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44" fontId="3" fillId="8" borderId="18" xfId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8" fontId="3" fillId="0" borderId="0" xfId="1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4" fontId="11" fillId="0" borderId="0" xfId="1" applyFont="1" applyFill="1" applyBorder="1"/>
    <xf numFmtId="9" fontId="11" fillId="0" borderId="0" xfId="2" applyFont="1" applyFill="1" applyBorder="1"/>
    <xf numFmtId="44" fontId="3" fillId="0" borderId="7" xfId="1" applyFont="1" applyFill="1" applyBorder="1" applyAlignment="1">
      <alignment horizontal="center"/>
    </xf>
    <xf numFmtId="8" fontId="6" fillId="5" borderId="7" xfId="1" applyNumberFormat="1" applyFont="1" applyFill="1" applyBorder="1" applyAlignment="1">
      <alignment horizontal="center"/>
    </xf>
    <xf numFmtId="9" fontId="3" fillId="0" borderId="7" xfId="2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center" vertical="top" wrapText="1"/>
    </xf>
    <xf numFmtId="14" fontId="3" fillId="6" borderId="24" xfId="0" applyNumberFormat="1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 vertical="top" wrapText="1"/>
    </xf>
    <xf numFmtId="44" fontId="3" fillId="6" borderId="24" xfId="1" applyFont="1" applyFill="1" applyBorder="1" applyAlignment="1">
      <alignment horizontal="center" vertical="top" wrapText="1"/>
    </xf>
    <xf numFmtId="8" fontId="6" fillId="6" borderId="24" xfId="1" applyNumberFormat="1" applyFont="1" applyFill="1" applyBorder="1" applyAlignment="1">
      <alignment horizontal="center" vertical="top" wrapText="1"/>
    </xf>
    <xf numFmtId="8" fontId="3" fillId="6" borderId="24" xfId="1" applyNumberFormat="1" applyFont="1" applyFill="1" applyBorder="1" applyAlignment="1">
      <alignment horizontal="center" vertical="top" wrapText="1"/>
    </xf>
    <xf numFmtId="164" fontId="3" fillId="6" borderId="24" xfId="1" applyNumberFormat="1" applyFont="1" applyFill="1" applyBorder="1" applyAlignment="1">
      <alignment horizontal="center" vertical="top" wrapText="1"/>
    </xf>
    <xf numFmtId="0" fontId="3" fillId="6" borderId="24" xfId="1" applyNumberFormat="1" applyFont="1" applyFill="1" applyBorder="1" applyAlignment="1">
      <alignment horizontal="left" vertical="top" wrapText="1"/>
    </xf>
    <xf numFmtId="0" fontId="3" fillId="6" borderId="24" xfId="0" applyFont="1" applyFill="1" applyBorder="1" applyAlignment="1">
      <alignment horizontal="left" vertical="top" wrapText="1"/>
    </xf>
    <xf numFmtId="14" fontId="3" fillId="6" borderId="24" xfId="0" applyNumberFormat="1" applyFont="1" applyFill="1" applyBorder="1" applyAlignment="1">
      <alignment horizontal="left" vertical="top" wrapText="1"/>
    </xf>
    <xf numFmtId="0" fontId="3" fillId="6" borderId="24" xfId="0" applyNumberFormat="1" applyFont="1" applyFill="1" applyBorder="1" applyAlignment="1">
      <alignment horizontal="left" vertical="top" wrapText="1"/>
    </xf>
    <xf numFmtId="9" fontId="3" fillId="6" borderId="24" xfId="2" applyFont="1" applyFill="1" applyBorder="1" applyAlignment="1">
      <alignment horizontal="center" vertical="top" wrapText="1"/>
    </xf>
    <xf numFmtId="0" fontId="12" fillId="6" borderId="24" xfId="0" applyFont="1" applyFill="1" applyBorder="1" applyAlignment="1">
      <alignment horizontal="center"/>
    </xf>
    <xf numFmtId="0" fontId="12" fillId="6" borderId="24" xfId="0" applyNumberFormat="1" applyFont="1" applyFill="1" applyBorder="1" applyAlignment="1">
      <alignment horizontal="center"/>
    </xf>
    <xf numFmtId="44" fontId="12" fillId="6" borderId="24" xfId="1" applyFont="1" applyFill="1" applyBorder="1" applyAlignment="1">
      <alignment horizontal="center"/>
    </xf>
    <xf numFmtId="8" fontId="13" fillId="6" borderId="24" xfId="1" applyNumberFormat="1" applyFont="1" applyFill="1" applyBorder="1" applyAlignment="1">
      <alignment horizontal="center"/>
    </xf>
    <xf numFmtId="9" fontId="12" fillId="6" borderId="24" xfId="0" applyNumberFormat="1" applyFont="1" applyFill="1" applyBorder="1" applyAlignment="1">
      <alignment horizontal="center"/>
    </xf>
    <xf numFmtId="44" fontId="12" fillId="6" borderId="24" xfId="0" applyNumberFormat="1" applyFont="1" applyFill="1" applyBorder="1" applyAlignment="1">
      <alignment horizontal="center"/>
    </xf>
    <xf numFmtId="8" fontId="12" fillId="6" borderId="24" xfId="1" applyNumberFormat="1" applyFont="1" applyFill="1" applyBorder="1" applyAlignment="1">
      <alignment horizontal="center"/>
    </xf>
    <xf numFmtId="1" fontId="12" fillId="6" borderId="24" xfId="1" applyNumberFormat="1" applyFont="1" applyFill="1" applyBorder="1" applyAlignment="1">
      <alignment horizontal="center"/>
    </xf>
    <xf numFmtId="9" fontId="12" fillId="6" borderId="24" xfId="2" applyFont="1" applyFill="1" applyBorder="1" applyAlignment="1">
      <alignment horizontal="left"/>
    </xf>
    <xf numFmtId="0" fontId="12" fillId="6" borderId="24" xfId="0" applyFont="1" applyFill="1" applyBorder="1" applyAlignment="1">
      <alignment horizontal="left"/>
    </xf>
    <xf numFmtId="14" fontId="12" fillId="6" borderId="24" xfId="0" applyNumberFormat="1" applyFont="1" applyFill="1" applyBorder="1" applyAlignment="1">
      <alignment horizontal="left"/>
    </xf>
    <xf numFmtId="0" fontId="12" fillId="6" borderId="24" xfId="0" applyNumberFormat="1" applyFont="1" applyFill="1" applyBorder="1" applyAlignment="1">
      <alignment horizontal="left"/>
    </xf>
    <xf numFmtId="9" fontId="12" fillId="6" borderId="24" xfId="2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 applyBorder="1"/>
    <xf numFmtId="8" fontId="3" fillId="0" borderId="0" xfId="0" applyNumberFormat="1" applyFont="1" applyFill="1" applyBorder="1"/>
    <xf numFmtId="2" fontId="3" fillId="0" borderId="0" xfId="0" applyNumberFormat="1" applyFont="1" applyFill="1" applyBorder="1"/>
    <xf numFmtId="44" fontId="3" fillId="0" borderId="0" xfId="1" applyNumberFormat="1" applyFont="1" applyFill="1" applyBorder="1"/>
    <xf numFmtId="44" fontId="3" fillId="0" borderId="0" xfId="1" applyFont="1" applyFill="1" applyBorder="1"/>
    <xf numFmtId="8" fontId="3" fillId="0" borderId="0" xfId="1" applyNumberFormat="1" applyFont="1" applyFill="1" applyBorder="1"/>
    <xf numFmtId="167" fontId="3" fillId="0" borderId="0" xfId="0" applyNumberFormat="1" applyFont="1" applyFill="1" applyBorder="1"/>
    <xf numFmtId="9" fontId="3" fillId="0" borderId="0" xfId="2" applyFont="1" applyFill="1" applyBorder="1"/>
    <xf numFmtId="0" fontId="3" fillId="0" borderId="0" xfId="1" applyNumberFormat="1" applyFont="1" applyFill="1" applyBorder="1" applyAlignment="1">
      <alignment horizontal="left"/>
    </xf>
    <xf numFmtId="12" fontId="3" fillId="0" borderId="3" xfId="0" applyNumberFormat="1" applyFont="1" applyFill="1" applyBorder="1" applyAlignment="1">
      <alignment horizontal="center"/>
    </xf>
    <xf numFmtId="44" fontId="3" fillId="0" borderId="25" xfId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44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left"/>
    </xf>
    <xf numFmtId="8" fontId="6" fillId="5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44" fontId="6" fillId="0" borderId="5" xfId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8" fontId="3" fillId="5" borderId="17" xfId="1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8" fontId="6" fillId="0" borderId="0" xfId="1" applyNumberFormat="1" applyFont="1" applyFill="1" applyBorder="1" applyAlignment="1">
      <alignment horizontal="center" wrapText="1"/>
    </xf>
    <xf numFmtId="9" fontId="3" fillId="0" borderId="0" xfId="2" applyFont="1" applyFill="1" applyBorder="1" applyAlignment="1">
      <alignment horizontal="center" wrapText="1"/>
    </xf>
    <xf numFmtId="40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0" fontId="15" fillId="0" borderId="0" xfId="0" applyFont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 applyAlignment="1">
      <alignment horizontal="center"/>
    </xf>
    <xf numFmtId="14" fontId="16" fillId="0" borderId="0" xfId="1" applyNumberFormat="1" applyFont="1" applyFill="1" applyBorder="1" applyAlignment="1">
      <alignment horizontal="center"/>
    </xf>
    <xf numFmtId="44" fontId="16" fillId="0" borderId="0" xfId="1" applyFont="1" applyBorder="1" applyAlignment="1">
      <alignment horizontal="center"/>
    </xf>
    <xf numFmtId="9" fontId="16" fillId="0" borderId="0" xfId="2" applyFont="1" applyFill="1" applyBorder="1" applyAlignment="1">
      <alignment horizontal="center"/>
    </xf>
    <xf numFmtId="40" fontId="16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44" fontId="16" fillId="0" borderId="0" xfId="1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0"/>
  <sheetViews>
    <sheetView zoomScale="60" zoomScaleNormal="60" workbookViewId="0">
      <selection activeCell="A17" sqref="A17:XFD17"/>
    </sheetView>
  </sheetViews>
  <sheetFormatPr defaultRowHeight="15.6" x14ac:dyDescent="0.3"/>
  <cols>
    <col min="1" max="1" width="10.77734375" style="24" customWidth="1"/>
    <col min="2" max="2" width="10.77734375" style="24" hidden="1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18.21875" style="25" customWidth="1"/>
    <col min="11" max="11" width="16.44140625" style="25" customWidth="1"/>
    <col min="12" max="12" width="17.2187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9.5546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17.33203125" style="121" customWidth="1"/>
    <col min="23" max="23" width="17.6640625" style="121" customWidth="1"/>
    <col min="24" max="24" width="16" style="121" customWidth="1"/>
    <col min="25" max="25" width="16.109375" style="121" customWidth="1"/>
    <col min="26" max="26" width="12.6640625" style="121" customWidth="1"/>
    <col min="27" max="27" width="42.21875" style="32" customWidth="1"/>
    <col min="28" max="28" width="22.5546875" style="24" customWidth="1"/>
    <col min="29" max="29" width="20.21875" style="24" customWidth="1"/>
    <col min="30" max="30" width="10.6640625" style="33" customWidth="1"/>
    <col min="31" max="50" width="8.88671875" style="24" customWidth="1"/>
    <col min="5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43305</v>
      </c>
      <c r="D3" s="23">
        <v>43283</v>
      </c>
      <c r="E3" s="24" t="s">
        <v>31</v>
      </c>
      <c r="F3" s="24">
        <v>2</v>
      </c>
      <c r="H3" s="25">
        <v>8.01</v>
      </c>
      <c r="I3" s="25">
        <v>5.73</v>
      </c>
      <c r="J3" s="25">
        <v>1607.73</v>
      </c>
      <c r="K3" s="26"/>
      <c r="M3" s="25">
        <v>5.73</v>
      </c>
      <c r="N3" s="25">
        <v>-5.73</v>
      </c>
      <c r="O3" s="27">
        <v>-1479.73</v>
      </c>
      <c r="P3" s="28">
        <v>-0.92038464169978795</v>
      </c>
      <c r="Q3" s="24">
        <v>22</v>
      </c>
      <c r="R3" s="25">
        <v>0.64</v>
      </c>
      <c r="S3" s="29">
        <v>128</v>
      </c>
      <c r="U3" s="30" t="s">
        <v>32</v>
      </c>
      <c r="V3" s="31">
        <v>315.89</v>
      </c>
      <c r="W3" s="31">
        <v>330.5</v>
      </c>
      <c r="X3" s="31"/>
      <c r="Y3" s="31">
        <v>299.33</v>
      </c>
      <c r="Z3" s="24"/>
      <c r="AC3" s="23"/>
    </row>
    <row r="4" spans="1:30" x14ac:dyDescent="0.3">
      <c r="A4" s="22">
        <v>1</v>
      </c>
      <c r="B4" s="22"/>
      <c r="C4" s="23">
        <v>43305</v>
      </c>
      <c r="D4" s="23">
        <v>43284</v>
      </c>
      <c r="E4" s="24" t="s">
        <v>33</v>
      </c>
      <c r="F4" s="24">
        <v>2</v>
      </c>
      <c r="H4" s="25">
        <v>2.98</v>
      </c>
      <c r="I4" s="25">
        <v>5.73</v>
      </c>
      <c r="J4" s="25">
        <v>601.73</v>
      </c>
      <c r="K4" s="26"/>
      <c r="M4" s="25">
        <v>5.73</v>
      </c>
      <c r="N4" s="25">
        <v>-5.73</v>
      </c>
      <c r="O4" s="27">
        <v>148.26999999999998</v>
      </c>
      <c r="P4" s="28">
        <v>0.24640619546972892</v>
      </c>
      <c r="Q4" s="24">
        <v>21</v>
      </c>
      <c r="R4" s="25">
        <v>3.75</v>
      </c>
      <c r="S4" s="29">
        <v>750</v>
      </c>
      <c r="U4" s="30" t="s">
        <v>34</v>
      </c>
      <c r="V4" s="31">
        <v>51.87</v>
      </c>
      <c r="W4" s="31">
        <v>52.72</v>
      </c>
      <c r="X4" s="31">
        <v>54.98</v>
      </c>
      <c r="Y4" s="31">
        <v>42.57</v>
      </c>
      <c r="Z4" s="24"/>
      <c r="AC4" s="23"/>
    </row>
    <row r="5" spans="1:30" x14ac:dyDescent="0.3">
      <c r="A5" s="22">
        <v>1</v>
      </c>
      <c r="B5" s="22"/>
      <c r="C5" s="23">
        <v>43305</v>
      </c>
      <c r="D5" s="23">
        <v>43286</v>
      </c>
      <c r="E5" s="24" t="s">
        <v>31</v>
      </c>
      <c r="F5" s="24">
        <v>2</v>
      </c>
      <c r="H5" s="25">
        <v>2.77</v>
      </c>
      <c r="I5" s="25">
        <v>5.73</v>
      </c>
      <c r="J5" s="25">
        <v>559.73</v>
      </c>
      <c r="K5" s="26"/>
      <c r="M5" s="25">
        <v>5.73</v>
      </c>
      <c r="N5" s="25">
        <v>-5.73</v>
      </c>
      <c r="O5" s="27">
        <v>-431.73</v>
      </c>
      <c r="P5" s="28">
        <v>-0.77131831418719743</v>
      </c>
      <c r="Q5" s="24">
        <v>19</v>
      </c>
      <c r="R5" s="25">
        <v>0.64</v>
      </c>
      <c r="S5" s="29">
        <v>128</v>
      </c>
      <c r="U5" s="30" t="s">
        <v>32</v>
      </c>
      <c r="V5" s="31">
        <v>315.89</v>
      </c>
      <c r="W5" s="31">
        <v>330.5</v>
      </c>
      <c r="X5" s="31"/>
      <c r="Y5" s="31">
        <v>299.33</v>
      </c>
      <c r="Z5" s="24"/>
      <c r="AC5" s="23"/>
    </row>
    <row r="6" spans="1:30" x14ac:dyDescent="0.3">
      <c r="A6" s="22">
        <v>1</v>
      </c>
      <c r="B6" s="22"/>
      <c r="C6" s="23">
        <v>43305</v>
      </c>
      <c r="D6" s="23">
        <v>43287</v>
      </c>
      <c r="E6" s="24" t="s">
        <v>35</v>
      </c>
      <c r="F6" s="24">
        <v>4</v>
      </c>
      <c r="H6" s="25">
        <v>4.87</v>
      </c>
      <c r="I6" s="25">
        <v>6.51</v>
      </c>
      <c r="J6" s="25">
        <v>1954.51</v>
      </c>
      <c r="K6" s="26"/>
      <c r="M6" s="25">
        <v>6.51</v>
      </c>
      <c r="N6" s="25">
        <v>-6.51</v>
      </c>
      <c r="O6" s="27">
        <v>-1122.51</v>
      </c>
      <c r="P6" s="28">
        <v>-0.57431785971931582</v>
      </c>
      <c r="Q6" s="24">
        <v>18</v>
      </c>
      <c r="R6" s="25">
        <v>2.08</v>
      </c>
      <c r="S6" s="29">
        <v>832</v>
      </c>
      <c r="U6" s="30" t="s">
        <v>36</v>
      </c>
      <c r="V6" s="31">
        <v>196.58</v>
      </c>
      <c r="W6" s="31">
        <v>198.37</v>
      </c>
      <c r="X6" s="31">
        <v>204.71</v>
      </c>
      <c r="Y6" s="31">
        <v>192.24</v>
      </c>
      <c r="Z6" s="24"/>
      <c r="AC6" s="23"/>
    </row>
    <row r="7" spans="1:30" x14ac:dyDescent="0.3">
      <c r="A7" s="22">
        <v>1</v>
      </c>
      <c r="B7" s="22"/>
      <c r="C7" s="23">
        <v>43305</v>
      </c>
      <c r="D7" s="23">
        <v>43294</v>
      </c>
      <c r="E7" s="24" t="s">
        <v>37</v>
      </c>
      <c r="F7" s="24">
        <v>6</v>
      </c>
      <c r="H7" s="25">
        <v>2.0299999999999998</v>
      </c>
      <c r="I7" s="25">
        <v>7.29</v>
      </c>
      <c r="J7" s="25">
        <v>1225.29</v>
      </c>
      <c r="K7" s="26"/>
      <c r="M7" s="25">
        <v>7.29</v>
      </c>
      <c r="N7" s="25">
        <v>-7.29</v>
      </c>
      <c r="O7" s="27">
        <v>-775.29</v>
      </c>
      <c r="P7" s="28">
        <v>-0.63274000440711997</v>
      </c>
      <c r="Q7" s="24">
        <v>11</v>
      </c>
      <c r="R7" s="25">
        <v>0.75</v>
      </c>
      <c r="S7" s="29">
        <v>450</v>
      </c>
      <c r="U7" s="30" t="s">
        <v>38</v>
      </c>
      <c r="V7" s="31">
        <v>36.92</v>
      </c>
      <c r="W7" s="31">
        <v>39.21</v>
      </c>
      <c r="X7" s="31">
        <v>41.19</v>
      </c>
      <c r="Y7" s="31">
        <v>34.049999999999997</v>
      </c>
      <c r="Z7" s="24"/>
      <c r="AC7" s="23"/>
    </row>
    <row r="8" spans="1:30" x14ac:dyDescent="0.3">
      <c r="A8" s="22">
        <v>1</v>
      </c>
      <c r="B8" s="22"/>
      <c r="C8" s="23">
        <v>43305</v>
      </c>
      <c r="D8" s="23">
        <v>43298</v>
      </c>
      <c r="E8" s="24" t="s">
        <v>39</v>
      </c>
      <c r="F8" s="24">
        <v>6</v>
      </c>
      <c r="H8" s="25">
        <v>3.08</v>
      </c>
      <c r="I8" s="25">
        <v>7.29</v>
      </c>
      <c r="J8" s="25">
        <v>1855.29</v>
      </c>
      <c r="K8" s="26"/>
      <c r="M8" s="25">
        <v>7.29</v>
      </c>
      <c r="N8" s="25">
        <v>-7.29</v>
      </c>
      <c r="O8" s="27">
        <v>-1255.29</v>
      </c>
      <c r="P8" s="28">
        <v>-0.67660042365344497</v>
      </c>
      <c r="Q8" s="24">
        <v>7</v>
      </c>
      <c r="R8" s="25">
        <v>1</v>
      </c>
      <c r="S8" s="29">
        <v>600</v>
      </c>
      <c r="U8" s="30" t="s">
        <v>40</v>
      </c>
      <c r="V8" s="31">
        <v>252.78</v>
      </c>
      <c r="W8" s="31">
        <v>260.39999999999998</v>
      </c>
      <c r="X8" s="31">
        <v>263.48</v>
      </c>
      <c r="Y8" s="31">
        <v>240.9</v>
      </c>
      <c r="Z8" s="24"/>
      <c r="AC8" s="23"/>
    </row>
    <row r="9" spans="1:30" x14ac:dyDescent="0.3">
      <c r="A9" s="22">
        <v>1</v>
      </c>
      <c r="B9" s="22"/>
      <c r="C9" s="23">
        <v>43305</v>
      </c>
      <c r="D9" s="23">
        <v>43299</v>
      </c>
      <c r="E9" s="24" t="s">
        <v>41</v>
      </c>
      <c r="F9" s="24">
        <v>10</v>
      </c>
      <c r="H9" s="25">
        <v>1.81</v>
      </c>
      <c r="I9" s="25">
        <v>8.8500000000000014</v>
      </c>
      <c r="J9" s="25">
        <v>1818.8500000000001</v>
      </c>
      <c r="K9" s="26"/>
      <c r="M9" s="25">
        <v>8.8500000000000014</v>
      </c>
      <c r="N9" s="25">
        <v>-8.8500000000000014</v>
      </c>
      <c r="O9" s="27">
        <v>-1278.8500000000001</v>
      </c>
      <c r="P9" s="28">
        <v>-0.70310910740302945</v>
      </c>
      <c r="Q9" s="24">
        <v>6</v>
      </c>
      <c r="R9" s="25">
        <v>0.54</v>
      </c>
      <c r="S9" s="29">
        <v>540</v>
      </c>
      <c r="U9" s="30" t="s">
        <v>42</v>
      </c>
      <c r="V9" s="31">
        <v>58.13</v>
      </c>
      <c r="W9" s="31">
        <v>59.81</v>
      </c>
      <c r="X9" s="31">
        <v>61.97</v>
      </c>
      <c r="Y9" s="31">
        <v>54.72</v>
      </c>
      <c r="Z9" s="24"/>
      <c r="AC9" s="23"/>
    </row>
    <row r="10" spans="1:30" x14ac:dyDescent="0.3">
      <c r="A10" s="22">
        <v>1</v>
      </c>
      <c r="B10" s="22"/>
      <c r="C10" s="23">
        <v>43305</v>
      </c>
      <c r="D10" s="23">
        <v>43299</v>
      </c>
      <c r="E10" s="24" t="s">
        <v>43</v>
      </c>
      <c r="F10" s="24">
        <v>3</v>
      </c>
      <c r="H10" s="25">
        <v>4.8499999999999996</v>
      </c>
      <c r="I10" s="25">
        <v>6.12</v>
      </c>
      <c r="J10" s="25">
        <v>1461.12</v>
      </c>
      <c r="K10" s="26"/>
      <c r="M10" s="25">
        <v>6.12</v>
      </c>
      <c r="N10" s="25">
        <v>-6.12</v>
      </c>
      <c r="O10" s="27">
        <v>-1014.1199999999999</v>
      </c>
      <c r="P10" s="28">
        <v>-0.69407030223390276</v>
      </c>
      <c r="Q10" s="24">
        <v>6</v>
      </c>
      <c r="R10" s="25">
        <v>1.49</v>
      </c>
      <c r="S10" s="29">
        <v>447</v>
      </c>
      <c r="U10" s="30" t="s">
        <v>44</v>
      </c>
      <c r="V10" s="31">
        <v>371.6</v>
      </c>
      <c r="W10" s="31">
        <v>374.26</v>
      </c>
      <c r="X10" s="31">
        <v>379.07</v>
      </c>
      <c r="Y10" s="31"/>
      <c r="Z10" s="24">
        <v>2.4500000000000002</v>
      </c>
      <c r="AC10" s="23"/>
    </row>
    <row r="11" spans="1:30" x14ac:dyDescent="0.3">
      <c r="A11" s="22">
        <v>1</v>
      </c>
      <c r="B11" s="22"/>
      <c r="C11" s="23">
        <v>43305</v>
      </c>
      <c r="D11" s="23">
        <v>43299</v>
      </c>
      <c r="E11" s="24" t="s">
        <v>45</v>
      </c>
      <c r="F11" s="24">
        <v>10</v>
      </c>
      <c r="H11" s="25">
        <v>1.42</v>
      </c>
      <c r="I11" s="25">
        <v>8.8500000000000014</v>
      </c>
      <c r="J11" s="25">
        <v>1428.85</v>
      </c>
      <c r="K11" s="26"/>
      <c r="M11" s="25">
        <v>8.8500000000000014</v>
      </c>
      <c r="N11" s="25">
        <v>-8.8500000000000014</v>
      </c>
      <c r="O11" s="27">
        <v>-78.849999999999909</v>
      </c>
      <c r="P11" s="28">
        <v>-5.5184239073380631E-2</v>
      </c>
      <c r="Q11" s="24">
        <v>6</v>
      </c>
      <c r="R11" s="25">
        <v>1.35</v>
      </c>
      <c r="S11" s="29">
        <v>1350</v>
      </c>
      <c r="U11" s="30" t="s">
        <v>46</v>
      </c>
      <c r="V11" s="31">
        <v>142.34</v>
      </c>
      <c r="W11" s="31">
        <v>144.66</v>
      </c>
      <c r="X11" s="31">
        <v>147.62</v>
      </c>
      <c r="Y11" s="31">
        <v>138.15</v>
      </c>
      <c r="Z11" s="24"/>
      <c r="AC11" s="23"/>
    </row>
    <row r="12" spans="1:30" x14ac:dyDescent="0.3">
      <c r="A12" s="22">
        <v>1</v>
      </c>
      <c r="B12" s="22"/>
      <c r="C12" s="23">
        <v>43305</v>
      </c>
      <c r="D12" s="23">
        <v>43299</v>
      </c>
      <c r="E12" s="24" t="s">
        <v>47</v>
      </c>
      <c r="F12" s="24">
        <v>4</v>
      </c>
      <c r="H12" s="25">
        <v>4.5</v>
      </c>
      <c r="I12" s="25">
        <v>6.51</v>
      </c>
      <c r="J12" s="25">
        <v>1806.51</v>
      </c>
      <c r="K12" s="26"/>
      <c r="M12" s="25">
        <v>6.51</v>
      </c>
      <c r="N12" s="25">
        <v>-6.51</v>
      </c>
      <c r="O12" s="27">
        <v>-6.5099999999999909</v>
      </c>
      <c r="P12" s="28">
        <v>-3.6036335254164054E-3</v>
      </c>
      <c r="Q12" s="24">
        <v>6</v>
      </c>
      <c r="R12" s="25">
        <v>4.5</v>
      </c>
      <c r="S12" s="29">
        <v>1800</v>
      </c>
      <c r="U12" s="30" t="s">
        <v>48</v>
      </c>
      <c r="V12" s="31">
        <v>367.89</v>
      </c>
      <c r="W12" s="31">
        <v>370.57</v>
      </c>
      <c r="X12" s="31">
        <v>374.69</v>
      </c>
      <c r="Y12" s="31">
        <v>354.98</v>
      </c>
      <c r="Z12" s="24"/>
      <c r="AC12" s="23"/>
    </row>
    <row r="13" spans="1:30" x14ac:dyDescent="0.3">
      <c r="A13" s="22">
        <v>1</v>
      </c>
      <c r="B13" s="22"/>
      <c r="C13" s="23">
        <v>43305</v>
      </c>
      <c r="D13" s="23">
        <v>43300</v>
      </c>
      <c r="E13" s="24" t="s">
        <v>49</v>
      </c>
      <c r="F13" s="24">
        <v>20</v>
      </c>
      <c r="H13" s="25">
        <v>0.77</v>
      </c>
      <c r="I13" s="25">
        <v>12.75</v>
      </c>
      <c r="J13" s="25">
        <v>1552.75</v>
      </c>
      <c r="K13" s="26"/>
      <c r="M13" s="25">
        <v>12.75</v>
      </c>
      <c r="N13" s="25">
        <v>-12.75</v>
      </c>
      <c r="O13" s="27">
        <v>-1052.75</v>
      </c>
      <c r="P13" s="28">
        <v>-0.67799066172919009</v>
      </c>
      <c r="Q13" s="24">
        <v>5</v>
      </c>
      <c r="R13" s="25">
        <v>0.25</v>
      </c>
      <c r="S13" s="29">
        <v>500</v>
      </c>
      <c r="U13" s="30" t="s">
        <v>50</v>
      </c>
      <c r="V13" s="31">
        <v>193.33</v>
      </c>
      <c r="W13" s="31">
        <v>194.3</v>
      </c>
      <c r="X13" s="31">
        <v>197.6</v>
      </c>
      <c r="Y13" s="31">
        <v>190.4</v>
      </c>
      <c r="Z13" s="24"/>
      <c r="AC13" s="23"/>
    </row>
    <row r="14" spans="1:30" x14ac:dyDescent="0.3">
      <c r="A14" s="22">
        <v>1</v>
      </c>
      <c r="B14" s="22"/>
      <c r="C14" s="23">
        <v>43305</v>
      </c>
      <c r="D14" s="23">
        <v>43301</v>
      </c>
      <c r="E14" s="24" t="s">
        <v>51</v>
      </c>
      <c r="F14" s="24">
        <v>8</v>
      </c>
      <c r="H14" s="25">
        <v>1.95</v>
      </c>
      <c r="I14" s="25">
        <v>8.07</v>
      </c>
      <c r="J14" s="25">
        <v>1568.07</v>
      </c>
      <c r="K14" s="26"/>
      <c r="M14" s="25">
        <v>8.07</v>
      </c>
      <c r="N14" s="25">
        <v>-8.07</v>
      </c>
      <c r="O14" s="27">
        <v>-360.06999999999994</v>
      </c>
      <c r="P14" s="28">
        <v>-0.22962622842092506</v>
      </c>
      <c r="Q14" s="24">
        <v>4</v>
      </c>
      <c r="R14" s="25">
        <v>1.51</v>
      </c>
      <c r="S14" s="29">
        <v>1208</v>
      </c>
      <c r="U14" s="24"/>
      <c r="V14" s="24"/>
      <c r="W14" s="24"/>
      <c r="X14" s="24"/>
      <c r="Y14" s="24"/>
      <c r="Z14" s="24"/>
      <c r="AC14" s="23"/>
    </row>
    <row r="15" spans="1:30" x14ac:dyDescent="0.3">
      <c r="A15" s="22">
        <v>1</v>
      </c>
      <c r="B15" s="22"/>
      <c r="C15" s="23">
        <v>43305</v>
      </c>
      <c r="D15" s="23">
        <v>43301</v>
      </c>
      <c r="E15" s="24" t="s">
        <v>52</v>
      </c>
      <c r="F15" s="24">
        <v>2</v>
      </c>
      <c r="H15" s="25">
        <v>2.4700000000000002</v>
      </c>
      <c r="I15" s="25">
        <v>5.73</v>
      </c>
      <c r="J15" s="25">
        <v>499.73000000000008</v>
      </c>
      <c r="K15" s="26"/>
      <c r="M15" s="25">
        <v>5.73</v>
      </c>
      <c r="N15" s="25">
        <v>-5.73</v>
      </c>
      <c r="O15" s="27">
        <v>-211.73000000000008</v>
      </c>
      <c r="P15" s="28">
        <v>-0.4236887919476518</v>
      </c>
      <c r="Q15" s="24">
        <v>4</v>
      </c>
      <c r="R15" s="25">
        <v>1.44</v>
      </c>
      <c r="S15" s="29">
        <v>288</v>
      </c>
      <c r="U15" s="30" t="s">
        <v>53</v>
      </c>
      <c r="V15" s="31">
        <v>356.05</v>
      </c>
      <c r="W15" s="31"/>
      <c r="X15" s="31"/>
      <c r="Y15" s="31"/>
      <c r="Z15" s="24">
        <v>1.54</v>
      </c>
      <c r="AC15" s="23"/>
    </row>
    <row r="16" spans="1:30" x14ac:dyDescent="0.3">
      <c r="A16" s="22">
        <v>1</v>
      </c>
      <c r="B16" s="22"/>
      <c r="C16" s="23">
        <v>43305</v>
      </c>
      <c r="D16" s="23">
        <v>43304</v>
      </c>
      <c r="E16" s="24" t="s">
        <v>54</v>
      </c>
      <c r="F16" s="24">
        <v>2</v>
      </c>
      <c r="H16" s="25">
        <v>7.6</v>
      </c>
      <c r="I16" s="25">
        <v>5.73</v>
      </c>
      <c r="J16" s="25">
        <v>1525.73</v>
      </c>
      <c r="K16" s="26"/>
      <c r="M16" s="25">
        <v>5.73</v>
      </c>
      <c r="N16" s="25">
        <v>-5.73</v>
      </c>
      <c r="O16" s="27">
        <v>22.269999999999982</v>
      </c>
      <c r="P16" s="28">
        <v>1.4596291611228711E-2</v>
      </c>
      <c r="Q16" s="24">
        <v>1</v>
      </c>
      <c r="R16" s="25">
        <v>7.74</v>
      </c>
      <c r="S16" s="29">
        <v>1548</v>
      </c>
      <c r="U16" s="30" t="s">
        <v>55</v>
      </c>
      <c r="V16" s="31">
        <v>1274.9000000000001</v>
      </c>
      <c r="W16" s="31">
        <v>1285.8399999999999</v>
      </c>
      <c r="X16" s="31" t="s">
        <v>56</v>
      </c>
      <c r="Y16" s="31"/>
      <c r="Z16" s="24">
        <v>7.6</v>
      </c>
      <c r="AC16" s="23"/>
    </row>
    <row r="17" spans="1:30" x14ac:dyDescent="0.3">
      <c r="A17" s="22">
        <v>1</v>
      </c>
      <c r="B17" s="22"/>
      <c r="C17" s="23">
        <v>43305</v>
      </c>
      <c r="D17" s="23">
        <v>43304</v>
      </c>
      <c r="E17" s="24" t="s">
        <v>144</v>
      </c>
      <c r="F17" s="24">
        <v>4</v>
      </c>
      <c r="H17" s="25">
        <v>2.2999999999999998</v>
      </c>
      <c r="I17" s="25">
        <v>6.51</v>
      </c>
      <c r="J17" s="25">
        <v>926.50999999999988</v>
      </c>
      <c r="K17" s="26"/>
      <c r="M17" s="25">
        <v>6.51</v>
      </c>
      <c r="N17" s="25">
        <v>-6.51</v>
      </c>
      <c r="O17" s="27">
        <v>353.49000000000012</v>
      </c>
      <c r="P17" s="28">
        <v>0.38152853180213941</v>
      </c>
      <c r="Q17" s="24">
        <v>1</v>
      </c>
      <c r="R17" s="25">
        <v>3.2</v>
      </c>
      <c r="S17" s="29">
        <v>1280</v>
      </c>
      <c r="U17" s="30" t="s">
        <v>63</v>
      </c>
      <c r="V17" s="31">
        <v>2813</v>
      </c>
      <c r="W17" s="31">
        <v>2820.77</v>
      </c>
      <c r="X17" s="31"/>
      <c r="Y17" s="31"/>
      <c r="Z17" s="24">
        <v>2.2999999999999998</v>
      </c>
      <c r="AC17" s="23"/>
    </row>
    <row r="18" spans="1:30" s="36" customFormat="1" ht="19.95" customHeight="1" thickBot="1" x14ac:dyDescent="0.35">
      <c r="A18" s="45">
        <v>14</v>
      </c>
      <c r="D18" s="35"/>
      <c r="F18" s="44">
        <v>81</v>
      </c>
      <c r="G18" s="44"/>
      <c r="H18" s="37"/>
      <c r="I18" s="37">
        <v>100.89000000000001</v>
      </c>
      <c r="J18" s="37">
        <v>19465.89</v>
      </c>
      <c r="K18" s="37"/>
      <c r="L18" s="37"/>
      <c r="M18" s="37"/>
      <c r="N18" s="37"/>
      <c r="O18" s="39">
        <v>-8896.89</v>
      </c>
      <c r="P18" s="40">
        <v>-0.45705025560095119</v>
      </c>
      <c r="Q18" s="46">
        <v>9.7142857142857135</v>
      </c>
      <c r="R18" s="37"/>
      <c r="S18" s="41">
        <v>10569</v>
      </c>
      <c r="T18" s="42"/>
      <c r="U18" s="42"/>
      <c r="V18" s="37"/>
      <c r="W18" s="37"/>
      <c r="X18" s="37"/>
      <c r="Y18" s="37"/>
      <c r="Z18" s="37"/>
      <c r="AA18" s="43"/>
      <c r="AC18" s="35"/>
      <c r="AD18" s="44"/>
    </row>
    <row r="19" spans="1:30" s="48" customFormat="1" ht="19.95" customHeight="1" thickBot="1" x14ac:dyDescent="0.35">
      <c r="A19" s="47"/>
      <c r="D19" s="49" t="s">
        <v>57</v>
      </c>
      <c r="H19" s="50"/>
      <c r="I19" s="50"/>
      <c r="J19" s="50"/>
      <c r="K19" s="50"/>
      <c r="L19" s="50"/>
      <c r="M19" s="50"/>
      <c r="N19" s="50"/>
      <c r="O19" s="51"/>
      <c r="P19" s="52"/>
      <c r="S19" s="53"/>
      <c r="T19" s="54"/>
      <c r="U19" s="55"/>
      <c r="V19" s="56"/>
      <c r="W19" s="56"/>
      <c r="X19" s="56"/>
      <c r="Y19" s="56"/>
      <c r="Z19" s="56"/>
      <c r="AA19" s="57"/>
      <c r="AB19" s="50"/>
      <c r="AC19" s="50"/>
      <c r="AD19" s="58"/>
    </row>
    <row r="20" spans="1:30" s="1" customFormat="1" ht="51" customHeight="1" x14ac:dyDescent="0.3">
      <c r="A20" s="1" t="s">
        <v>0</v>
      </c>
      <c r="C20" s="1" t="s">
        <v>2</v>
      </c>
      <c r="D20" s="2" t="s">
        <v>3</v>
      </c>
      <c r="E20" s="3" t="s">
        <v>4</v>
      </c>
      <c r="F20" s="1" t="s">
        <v>5</v>
      </c>
      <c r="H20" s="4" t="s">
        <v>7</v>
      </c>
      <c r="I20" s="4" t="s">
        <v>8</v>
      </c>
      <c r="J20" s="4" t="s">
        <v>9</v>
      </c>
      <c r="K20" s="4" t="s">
        <v>10</v>
      </c>
      <c r="L20" s="4" t="s">
        <v>11</v>
      </c>
      <c r="M20" s="4" t="s">
        <v>12</v>
      </c>
      <c r="N20" s="4" t="s">
        <v>13</v>
      </c>
      <c r="O20" s="5" t="s">
        <v>58</v>
      </c>
      <c r="P20" s="6" t="s">
        <v>59</v>
      </c>
      <c r="Q20" s="1" t="s">
        <v>16</v>
      </c>
      <c r="R20" s="4" t="s">
        <v>17</v>
      </c>
      <c r="S20" s="4" t="s">
        <v>60</v>
      </c>
      <c r="T20" s="8" t="s">
        <v>19</v>
      </c>
      <c r="U20" s="8"/>
      <c r="V20" s="9" t="s">
        <v>21</v>
      </c>
      <c r="W20" s="9" t="s">
        <v>22</v>
      </c>
      <c r="X20" s="9" t="s">
        <v>23</v>
      </c>
      <c r="Y20" s="9" t="s">
        <v>61</v>
      </c>
      <c r="Z20" s="9"/>
      <c r="AA20" s="59" t="s">
        <v>26</v>
      </c>
      <c r="AB20" s="1" t="s">
        <v>27</v>
      </c>
      <c r="AC20" s="1" t="s">
        <v>28</v>
      </c>
      <c r="AD20" s="10"/>
    </row>
    <row r="21" spans="1:30" x14ac:dyDescent="0.3">
      <c r="A21" s="22">
        <v>1</v>
      </c>
      <c r="B21" s="22"/>
      <c r="C21" s="23">
        <v>43305</v>
      </c>
      <c r="D21" s="23">
        <v>43280</v>
      </c>
      <c r="E21" s="24" t="s">
        <v>62</v>
      </c>
      <c r="F21" s="24">
        <v>4</v>
      </c>
      <c r="H21" s="25">
        <v>3.3</v>
      </c>
      <c r="I21" s="25">
        <v>6.51</v>
      </c>
      <c r="J21" s="25">
        <v>1326.51</v>
      </c>
      <c r="K21" s="26">
        <v>43283</v>
      </c>
      <c r="L21" s="25">
        <v>11.25</v>
      </c>
      <c r="M21" s="25">
        <v>6.51</v>
      </c>
      <c r="N21" s="25">
        <v>4493.49</v>
      </c>
      <c r="O21" s="27">
        <v>3166.9799999999996</v>
      </c>
      <c r="P21" s="28">
        <v>2.3874527896510389</v>
      </c>
      <c r="Q21" s="24">
        <v>3</v>
      </c>
      <c r="S21" s="29">
        <v>3166.9799999999996</v>
      </c>
      <c r="U21" s="30" t="s">
        <v>63</v>
      </c>
      <c r="V21" s="31" t="s">
        <v>64</v>
      </c>
      <c r="W21" s="31">
        <v>2704.28</v>
      </c>
      <c r="X21" s="31">
        <v>2697.57</v>
      </c>
      <c r="Y21" s="31">
        <v>2727</v>
      </c>
      <c r="Z21" s="24"/>
      <c r="AC21" s="23"/>
    </row>
    <row r="22" spans="1:30" x14ac:dyDescent="0.3">
      <c r="A22" s="22">
        <v>1</v>
      </c>
      <c r="B22" s="22"/>
      <c r="C22" s="23">
        <v>43305</v>
      </c>
      <c r="D22" s="23">
        <v>43283</v>
      </c>
      <c r="E22" s="24" t="s">
        <v>65</v>
      </c>
      <c r="F22" s="24">
        <v>6</v>
      </c>
      <c r="H22" s="25">
        <v>2.7</v>
      </c>
      <c r="I22" s="25">
        <v>7.29</v>
      </c>
      <c r="J22" s="25">
        <v>1627.2900000000002</v>
      </c>
      <c r="K22" s="26">
        <v>43283</v>
      </c>
      <c r="L22" s="25">
        <v>1.4</v>
      </c>
      <c r="M22" s="25">
        <v>7.29</v>
      </c>
      <c r="N22" s="25">
        <v>832.70999999999992</v>
      </c>
      <c r="O22" s="27">
        <v>-794.58000000000027</v>
      </c>
      <c r="P22" s="28">
        <v>-0.48828420256991695</v>
      </c>
      <c r="Q22" s="24">
        <v>0</v>
      </c>
      <c r="S22" s="29">
        <v>-794.58000000000027</v>
      </c>
      <c r="V22" s="31"/>
      <c r="W22" s="31"/>
      <c r="X22" s="31"/>
      <c r="Y22" s="31"/>
      <c r="Z22" s="24"/>
      <c r="AC22" s="23"/>
    </row>
    <row r="23" spans="1:30" x14ac:dyDescent="0.3">
      <c r="A23" s="22">
        <v>1</v>
      </c>
      <c r="B23" s="22"/>
      <c r="C23" s="23">
        <v>43305</v>
      </c>
      <c r="D23" s="23">
        <v>43283</v>
      </c>
      <c r="E23" s="24" t="s">
        <v>66</v>
      </c>
      <c r="F23" s="24">
        <v>20</v>
      </c>
      <c r="H23" s="25">
        <v>0.51</v>
      </c>
      <c r="I23" s="25">
        <v>12.75</v>
      </c>
      <c r="J23" s="25">
        <v>1032.75</v>
      </c>
      <c r="K23" s="26">
        <v>43283</v>
      </c>
      <c r="L23" s="25">
        <v>0.89</v>
      </c>
      <c r="M23" s="25">
        <v>12.75</v>
      </c>
      <c r="N23" s="25">
        <v>1767.25</v>
      </c>
      <c r="O23" s="27">
        <v>734.5</v>
      </c>
      <c r="P23" s="28">
        <v>0.71120793996610987</v>
      </c>
      <c r="Q23" s="24">
        <v>0</v>
      </c>
      <c r="S23" s="29">
        <v>734.5</v>
      </c>
      <c r="V23" s="31"/>
      <c r="W23" s="31"/>
      <c r="X23" s="31"/>
      <c r="Y23" s="31"/>
      <c r="Z23" s="24"/>
      <c r="AA23" s="32" t="s">
        <v>67</v>
      </c>
      <c r="AC23" s="23"/>
    </row>
    <row r="24" spans="1:30" x14ac:dyDescent="0.3">
      <c r="A24" s="22">
        <v>1</v>
      </c>
      <c r="B24" s="22"/>
      <c r="C24" s="23">
        <v>43305</v>
      </c>
      <c r="D24" s="23">
        <v>43284</v>
      </c>
      <c r="E24" s="24" t="s">
        <v>68</v>
      </c>
      <c r="F24" s="24">
        <v>16</v>
      </c>
      <c r="H24" s="25">
        <v>1.02</v>
      </c>
      <c r="I24" s="25">
        <v>11.190000000000001</v>
      </c>
      <c r="J24" s="25">
        <v>1643.19</v>
      </c>
      <c r="K24" s="26">
        <v>43284</v>
      </c>
      <c r="L24" s="25">
        <v>1.72</v>
      </c>
      <c r="M24" s="25">
        <v>11.190000000000001</v>
      </c>
      <c r="N24" s="25">
        <v>2740.81</v>
      </c>
      <c r="O24" s="27">
        <v>1097.6199999999999</v>
      </c>
      <c r="P24" s="28">
        <v>0.66798118294293407</v>
      </c>
      <c r="Q24" s="24">
        <v>0</v>
      </c>
      <c r="S24" s="29">
        <v>1097.6199999999999</v>
      </c>
      <c r="V24" s="31"/>
      <c r="W24" s="31"/>
      <c r="X24" s="31"/>
      <c r="Y24" s="31"/>
      <c r="Z24" s="24"/>
      <c r="AC24" s="23"/>
    </row>
    <row r="25" spans="1:30" x14ac:dyDescent="0.3">
      <c r="A25" s="22">
        <v>1</v>
      </c>
      <c r="B25" s="22"/>
      <c r="C25" s="23">
        <v>43305</v>
      </c>
      <c r="D25" s="23">
        <v>43286</v>
      </c>
      <c r="E25" s="24" t="s">
        <v>69</v>
      </c>
      <c r="F25" s="24">
        <v>4</v>
      </c>
      <c r="H25" s="25">
        <v>3.06</v>
      </c>
      <c r="I25" s="25">
        <v>6.51</v>
      </c>
      <c r="J25" s="25">
        <v>1230.51</v>
      </c>
      <c r="K25" s="26">
        <v>43286</v>
      </c>
      <c r="L25" s="25">
        <v>2.1</v>
      </c>
      <c r="M25" s="25">
        <v>6.51</v>
      </c>
      <c r="N25" s="25">
        <v>833.49</v>
      </c>
      <c r="O25" s="27">
        <v>-397.02</v>
      </c>
      <c r="P25" s="28">
        <v>-0.32264670746275931</v>
      </c>
      <c r="Q25" s="24">
        <v>0</v>
      </c>
      <c r="S25" s="29">
        <v>-397.02</v>
      </c>
      <c r="U25" s="30" t="s">
        <v>70</v>
      </c>
      <c r="V25" s="31">
        <v>294.57</v>
      </c>
      <c r="W25" s="31">
        <v>292.05</v>
      </c>
      <c r="X25" s="31"/>
      <c r="Y25" s="31">
        <v>300.86</v>
      </c>
      <c r="Z25" s="24"/>
      <c r="AC25" s="23"/>
    </row>
    <row r="26" spans="1:30" x14ac:dyDescent="0.3">
      <c r="A26" s="22">
        <v>1</v>
      </c>
      <c r="B26" s="22"/>
      <c r="C26" s="23">
        <v>43305</v>
      </c>
      <c r="D26" s="23">
        <v>43278</v>
      </c>
      <c r="E26" s="60" t="s">
        <v>71</v>
      </c>
      <c r="F26" s="24">
        <v>10</v>
      </c>
      <c r="H26" s="25">
        <v>1.62</v>
      </c>
      <c r="I26" s="25">
        <v>8.8500000000000014</v>
      </c>
      <c r="J26" s="25">
        <v>1628.8500000000001</v>
      </c>
      <c r="K26" s="26">
        <v>43287</v>
      </c>
      <c r="L26" s="25">
        <v>0</v>
      </c>
      <c r="M26" s="25">
        <v>8.8500000000000014</v>
      </c>
      <c r="N26" s="25">
        <v>-8.8500000000000014</v>
      </c>
      <c r="O26" s="27">
        <v>-1637.7</v>
      </c>
      <c r="P26" s="28">
        <v>-1.005433281149277</v>
      </c>
      <c r="Q26" s="24">
        <v>9</v>
      </c>
      <c r="S26" s="29">
        <v>-1637.7</v>
      </c>
      <c r="U26" s="30" t="s">
        <v>72</v>
      </c>
      <c r="V26" s="31">
        <v>250.16</v>
      </c>
      <c r="W26" s="31">
        <v>251.49</v>
      </c>
      <c r="X26" s="31">
        <v>252.9</v>
      </c>
      <c r="Y26" s="31"/>
      <c r="Z26" s="24"/>
      <c r="AC26" s="23"/>
      <c r="AD26" s="33">
        <v>1</v>
      </c>
    </row>
    <row r="27" spans="1:30" x14ac:dyDescent="0.3">
      <c r="A27" s="22">
        <v>1</v>
      </c>
      <c r="B27" s="22"/>
      <c r="C27" s="23">
        <v>43305</v>
      </c>
      <c r="D27" s="23">
        <v>43286</v>
      </c>
      <c r="E27" s="60" t="s">
        <v>73</v>
      </c>
      <c r="F27" s="24">
        <v>8</v>
      </c>
      <c r="H27" s="25">
        <v>1.7</v>
      </c>
      <c r="I27" s="25">
        <v>8.07</v>
      </c>
      <c r="J27" s="25">
        <v>1368.07</v>
      </c>
      <c r="K27" s="26">
        <v>43287</v>
      </c>
      <c r="L27" s="25">
        <v>0</v>
      </c>
      <c r="M27" s="25">
        <v>8.07</v>
      </c>
      <c r="N27" s="25">
        <v>-8.07</v>
      </c>
      <c r="O27" s="27">
        <v>-1376.1399999999999</v>
      </c>
      <c r="P27" s="28">
        <v>-1.0058988209667634</v>
      </c>
      <c r="Q27" s="24">
        <v>1</v>
      </c>
      <c r="S27" s="29">
        <v>-1376.1399999999999</v>
      </c>
      <c r="U27" s="30" t="s">
        <v>63</v>
      </c>
      <c r="V27" s="31">
        <v>2712.78</v>
      </c>
      <c r="W27" s="31">
        <v>2707</v>
      </c>
      <c r="X27" s="31"/>
      <c r="Y27" s="31"/>
      <c r="Z27" s="24"/>
      <c r="AC27" s="23"/>
      <c r="AD27" s="33">
        <v>1</v>
      </c>
    </row>
    <row r="28" spans="1:30" x14ac:dyDescent="0.3">
      <c r="A28" s="22">
        <v>1</v>
      </c>
      <c r="B28" s="22"/>
      <c r="C28" s="23">
        <v>43305</v>
      </c>
      <c r="D28" s="23">
        <v>43286</v>
      </c>
      <c r="E28" s="60" t="s">
        <v>73</v>
      </c>
      <c r="F28" s="24">
        <v>8</v>
      </c>
      <c r="H28" s="25">
        <v>0.62</v>
      </c>
      <c r="I28" s="25">
        <v>8.07</v>
      </c>
      <c r="J28" s="25">
        <v>504.07</v>
      </c>
      <c r="K28" s="26">
        <v>43287</v>
      </c>
      <c r="L28" s="25">
        <v>0</v>
      </c>
      <c r="M28" s="25">
        <v>8.07</v>
      </c>
      <c r="N28" s="25">
        <v>-8.07</v>
      </c>
      <c r="O28" s="27">
        <v>-512.14</v>
      </c>
      <c r="P28" s="28">
        <v>-1.0160096811950721</v>
      </c>
      <c r="Q28" s="24">
        <v>1</v>
      </c>
      <c r="S28" s="29">
        <v>-512.14</v>
      </c>
      <c r="V28" s="31"/>
      <c r="W28" s="31"/>
      <c r="X28" s="31"/>
      <c r="Y28" s="31"/>
      <c r="Z28" s="24"/>
      <c r="AC28" s="23"/>
      <c r="AD28" s="33">
        <v>1</v>
      </c>
    </row>
    <row r="29" spans="1:30" x14ac:dyDescent="0.3">
      <c r="A29" s="22">
        <v>1</v>
      </c>
      <c r="B29" s="22"/>
      <c r="C29" s="23">
        <v>43305</v>
      </c>
      <c r="D29" s="23">
        <v>43287</v>
      </c>
      <c r="E29" s="24" t="s">
        <v>74</v>
      </c>
      <c r="F29" s="24">
        <v>2</v>
      </c>
      <c r="H29" s="25">
        <v>2.88</v>
      </c>
      <c r="I29" s="25">
        <v>5.73</v>
      </c>
      <c r="J29" s="25">
        <v>581.73</v>
      </c>
      <c r="K29" s="26">
        <v>43290</v>
      </c>
      <c r="L29" s="25">
        <v>6</v>
      </c>
      <c r="M29" s="25">
        <v>5.73</v>
      </c>
      <c r="N29" s="25">
        <v>1194.27</v>
      </c>
      <c r="O29" s="27">
        <v>612.54</v>
      </c>
      <c r="P29" s="28">
        <v>1.0529627146614409</v>
      </c>
      <c r="Q29" s="24">
        <v>3</v>
      </c>
      <c r="S29" s="29">
        <v>612.54</v>
      </c>
      <c r="U29" s="30" t="s">
        <v>53</v>
      </c>
      <c r="V29" s="31">
        <v>418.62</v>
      </c>
      <c r="W29" s="31">
        <v>421.9</v>
      </c>
      <c r="X29" s="31">
        <v>423.91</v>
      </c>
      <c r="Y29" s="31">
        <v>399.57</v>
      </c>
      <c r="Z29" s="24"/>
      <c r="AC29" s="23"/>
    </row>
    <row r="30" spans="1:30" x14ac:dyDescent="0.3">
      <c r="A30" s="22">
        <v>1</v>
      </c>
      <c r="B30" s="22"/>
      <c r="C30" s="23">
        <v>43305</v>
      </c>
      <c r="D30" s="23">
        <v>43287</v>
      </c>
      <c r="E30" s="24" t="s">
        <v>75</v>
      </c>
      <c r="F30" s="24">
        <v>2</v>
      </c>
      <c r="H30" s="25">
        <v>3.87</v>
      </c>
      <c r="I30" s="25">
        <v>5.73</v>
      </c>
      <c r="J30" s="25">
        <v>779.73</v>
      </c>
      <c r="K30" s="26">
        <v>43291</v>
      </c>
      <c r="L30" s="25">
        <v>5.9</v>
      </c>
      <c r="M30" s="25">
        <v>5.73</v>
      </c>
      <c r="N30" s="25">
        <v>1174.27</v>
      </c>
      <c r="O30" s="27">
        <v>394.53999999999996</v>
      </c>
      <c r="P30" s="28">
        <v>0.50599566516614725</v>
      </c>
      <c r="Q30" s="24">
        <v>4</v>
      </c>
      <c r="S30" s="29">
        <v>394.53999999999996</v>
      </c>
      <c r="U30" s="30" t="s">
        <v>40</v>
      </c>
      <c r="V30" s="31">
        <v>252.78</v>
      </c>
      <c r="W30" s="31">
        <v>260.39999999999998</v>
      </c>
      <c r="X30" s="31">
        <v>263.48</v>
      </c>
      <c r="Y30" s="31">
        <v>240.9</v>
      </c>
      <c r="Z30" s="24"/>
      <c r="AC30" s="23"/>
    </row>
    <row r="31" spans="1:30" x14ac:dyDescent="0.3">
      <c r="A31" s="22">
        <v>1</v>
      </c>
      <c r="B31" s="22"/>
      <c r="C31" s="23">
        <v>43305</v>
      </c>
      <c r="D31" s="23">
        <v>43287</v>
      </c>
      <c r="E31" s="24" t="s">
        <v>74</v>
      </c>
      <c r="F31" s="24">
        <v>2</v>
      </c>
      <c r="H31" s="25">
        <v>2.88</v>
      </c>
      <c r="I31" s="25">
        <v>5.73</v>
      </c>
      <c r="J31" s="25">
        <v>581.73</v>
      </c>
      <c r="K31" s="26">
        <v>43292</v>
      </c>
      <c r="L31" s="25">
        <v>4.7699999999999996</v>
      </c>
      <c r="M31" s="25">
        <v>5.73</v>
      </c>
      <c r="N31" s="25">
        <v>948.26999999999987</v>
      </c>
      <c r="O31" s="27">
        <v>366.53999999999985</v>
      </c>
      <c r="P31" s="28">
        <v>0.63008612242793016</v>
      </c>
      <c r="Q31" s="24">
        <v>5</v>
      </c>
      <c r="S31" s="29">
        <v>366.53999999999985</v>
      </c>
      <c r="U31" s="30" t="s">
        <v>53</v>
      </c>
      <c r="V31" s="31">
        <v>418.62</v>
      </c>
      <c r="W31" s="31">
        <v>421.9</v>
      </c>
      <c r="X31" s="31">
        <v>423.91</v>
      </c>
      <c r="Y31" s="31">
        <v>399.57</v>
      </c>
      <c r="Z31" s="24"/>
      <c r="AC31" s="23"/>
    </row>
    <row r="32" spans="1:30" x14ac:dyDescent="0.3">
      <c r="A32" s="22">
        <v>1</v>
      </c>
      <c r="B32" s="22"/>
      <c r="C32" s="23">
        <v>43305</v>
      </c>
      <c r="D32" s="23">
        <v>43290</v>
      </c>
      <c r="E32" s="24" t="s">
        <v>76</v>
      </c>
      <c r="F32" s="24">
        <v>1</v>
      </c>
      <c r="H32" s="25">
        <v>3.98</v>
      </c>
      <c r="I32" s="25">
        <v>5.34</v>
      </c>
      <c r="J32" s="25">
        <v>403.34</v>
      </c>
      <c r="K32" s="26">
        <v>43293</v>
      </c>
      <c r="L32" s="25">
        <v>7.9</v>
      </c>
      <c r="M32" s="25">
        <v>5.34</v>
      </c>
      <c r="N32" s="25">
        <v>784.66</v>
      </c>
      <c r="O32" s="27">
        <v>381.32</v>
      </c>
      <c r="P32" s="28">
        <v>0.94540586106014779</v>
      </c>
      <c r="Q32" s="24">
        <v>3</v>
      </c>
      <c r="S32" s="29">
        <v>381.32</v>
      </c>
      <c r="U32" s="30" t="s">
        <v>77</v>
      </c>
      <c r="V32" s="31">
        <v>1181.3499999999999</v>
      </c>
      <c r="W32" s="31">
        <v>1186.53</v>
      </c>
      <c r="X32" s="31">
        <v>1197.96</v>
      </c>
      <c r="Y32" s="31">
        <v>1153.78</v>
      </c>
      <c r="Z32" s="24"/>
      <c r="AC32" s="23"/>
    </row>
    <row r="33" spans="1:30" x14ac:dyDescent="0.3">
      <c r="A33" s="22">
        <v>1</v>
      </c>
      <c r="B33" s="22"/>
      <c r="C33" s="23">
        <v>43305</v>
      </c>
      <c r="D33" s="23">
        <v>43290</v>
      </c>
      <c r="E33" s="24" t="s">
        <v>76</v>
      </c>
      <c r="F33" s="24">
        <v>1</v>
      </c>
      <c r="H33" s="25">
        <v>3.98</v>
      </c>
      <c r="I33" s="25">
        <v>5.34</v>
      </c>
      <c r="J33" s="25">
        <v>403.34</v>
      </c>
      <c r="K33" s="26">
        <v>43293</v>
      </c>
      <c r="L33" s="25">
        <v>9.4</v>
      </c>
      <c r="M33" s="25">
        <v>5.34</v>
      </c>
      <c r="N33" s="25">
        <v>934.66</v>
      </c>
      <c r="O33" s="27">
        <v>531.31999999999994</v>
      </c>
      <c r="P33" s="28">
        <v>1.317300540486934</v>
      </c>
      <c r="Q33" s="24">
        <v>3</v>
      </c>
      <c r="S33" s="29">
        <v>531.31999999999994</v>
      </c>
      <c r="U33" s="30" t="s">
        <v>77</v>
      </c>
      <c r="V33" s="31">
        <v>1181.3499999999999</v>
      </c>
      <c r="W33" s="31">
        <v>1186.53</v>
      </c>
      <c r="X33" s="31">
        <v>1197.96</v>
      </c>
      <c r="Y33" s="31">
        <v>1153.78</v>
      </c>
      <c r="Z33" s="24"/>
      <c r="AC33" s="23"/>
    </row>
    <row r="34" spans="1:30" x14ac:dyDescent="0.3">
      <c r="A34" s="22">
        <v>1</v>
      </c>
      <c r="B34" s="22"/>
      <c r="C34" s="23">
        <v>43305</v>
      </c>
      <c r="D34" s="23">
        <v>43290</v>
      </c>
      <c r="E34" s="24" t="s">
        <v>76</v>
      </c>
      <c r="F34" s="24">
        <v>1</v>
      </c>
      <c r="H34" s="25">
        <v>3.98</v>
      </c>
      <c r="I34" s="25">
        <v>5.34</v>
      </c>
      <c r="J34" s="25">
        <v>403.34</v>
      </c>
      <c r="K34" s="26">
        <v>43293</v>
      </c>
      <c r="L34" s="25">
        <v>11.2</v>
      </c>
      <c r="M34" s="25">
        <v>5.34</v>
      </c>
      <c r="N34" s="25">
        <v>1114.6600000000001</v>
      </c>
      <c r="O34" s="27">
        <v>711.32000000000016</v>
      </c>
      <c r="P34" s="28">
        <v>1.7635741557990783</v>
      </c>
      <c r="Q34" s="24">
        <v>3</v>
      </c>
      <c r="S34" s="29">
        <v>711.32000000000016</v>
      </c>
      <c r="U34" s="30" t="s">
        <v>77</v>
      </c>
      <c r="V34" s="31">
        <v>1181.3499999999999</v>
      </c>
      <c r="W34" s="31">
        <v>1186.53</v>
      </c>
      <c r="X34" s="31">
        <v>1197.96</v>
      </c>
      <c r="Y34" s="31">
        <v>1153.78</v>
      </c>
      <c r="Z34" s="24"/>
      <c r="AC34" s="23"/>
    </row>
    <row r="35" spans="1:30" x14ac:dyDescent="0.3">
      <c r="A35" s="22">
        <v>1</v>
      </c>
      <c r="B35" s="22"/>
      <c r="C35" s="23">
        <v>43305</v>
      </c>
      <c r="D35" s="23">
        <v>43290</v>
      </c>
      <c r="E35" s="24" t="s">
        <v>78</v>
      </c>
      <c r="F35" s="24">
        <v>10</v>
      </c>
      <c r="H35" s="25">
        <v>0.65</v>
      </c>
      <c r="I35" s="25">
        <v>8.8500000000000014</v>
      </c>
      <c r="J35" s="25">
        <v>658.85</v>
      </c>
      <c r="K35" s="26">
        <v>43293</v>
      </c>
      <c r="L35" s="25">
        <v>1.65</v>
      </c>
      <c r="M35" s="25">
        <v>8.8500000000000014</v>
      </c>
      <c r="N35" s="25">
        <v>1641.15</v>
      </c>
      <c r="O35" s="27">
        <v>982.30000000000007</v>
      </c>
      <c r="P35" s="28">
        <v>1.4909311679441453</v>
      </c>
      <c r="Q35" s="24">
        <v>3</v>
      </c>
      <c r="S35" s="29">
        <v>982.30000000000007</v>
      </c>
      <c r="U35" s="30" t="s">
        <v>38</v>
      </c>
      <c r="V35" s="31">
        <v>33.020000000000003</v>
      </c>
      <c r="W35" s="31">
        <v>33.96</v>
      </c>
      <c r="X35" s="31">
        <v>35.31</v>
      </c>
      <c r="Y35" s="31"/>
      <c r="Z35" s="24"/>
      <c r="AC35" s="23"/>
    </row>
    <row r="36" spans="1:30" x14ac:dyDescent="0.3">
      <c r="A36" s="22">
        <v>1</v>
      </c>
      <c r="B36" s="22"/>
      <c r="C36" s="23">
        <v>43305</v>
      </c>
      <c r="D36" s="23">
        <v>43256</v>
      </c>
      <c r="E36" s="24" t="s">
        <v>79</v>
      </c>
      <c r="F36" s="24">
        <v>6</v>
      </c>
      <c r="H36" s="25">
        <v>0.71</v>
      </c>
      <c r="I36" s="25">
        <v>7.29</v>
      </c>
      <c r="J36" s="25">
        <v>433.29</v>
      </c>
      <c r="K36" s="26">
        <v>43294</v>
      </c>
      <c r="L36" s="25">
        <v>1.7</v>
      </c>
      <c r="M36" s="25">
        <v>7.29</v>
      </c>
      <c r="N36" s="25">
        <v>1012.7099999999999</v>
      </c>
      <c r="O36" s="27">
        <v>579.41999999999985</v>
      </c>
      <c r="P36" s="28">
        <v>1.3372568026033369</v>
      </c>
      <c r="Q36" s="24">
        <v>38</v>
      </c>
      <c r="S36" s="29">
        <v>579.41999999999985</v>
      </c>
      <c r="U36" s="30" t="s">
        <v>80</v>
      </c>
      <c r="V36" s="31">
        <v>14.18</v>
      </c>
      <c r="W36" s="31">
        <v>15.29</v>
      </c>
      <c r="X36" s="31" t="s">
        <v>56</v>
      </c>
      <c r="Y36" s="31">
        <v>13.3</v>
      </c>
      <c r="Z36" s="24"/>
      <c r="AC36" s="23"/>
    </row>
    <row r="37" spans="1:30" x14ac:dyDescent="0.3">
      <c r="A37" s="22">
        <v>1</v>
      </c>
      <c r="B37" s="22"/>
      <c r="C37" s="23">
        <v>43305</v>
      </c>
      <c r="D37" s="23">
        <v>43290</v>
      </c>
      <c r="E37" s="24" t="s">
        <v>76</v>
      </c>
      <c r="F37" s="24">
        <v>1</v>
      </c>
      <c r="H37" s="25">
        <v>3.98</v>
      </c>
      <c r="I37" s="25">
        <v>5.34</v>
      </c>
      <c r="J37" s="25">
        <v>403.34</v>
      </c>
      <c r="K37" s="26">
        <v>43294</v>
      </c>
      <c r="L37" s="25">
        <v>18.2</v>
      </c>
      <c r="M37" s="25">
        <v>5.34</v>
      </c>
      <c r="N37" s="25">
        <v>1814.66</v>
      </c>
      <c r="O37" s="27">
        <v>1411.3200000000002</v>
      </c>
      <c r="P37" s="28">
        <v>3.4990826597907478</v>
      </c>
      <c r="Q37" s="24">
        <v>4</v>
      </c>
      <c r="S37" s="29">
        <v>1411.3200000000002</v>
      </c>
      <c r="U37" s="30" t="s">
        <v>77</v>
      </c>
      <c r="V37" s="31">
        <v>1181.3499999999999</v>
      </c>
      <c r="W37" s="31">
        <v>1186.53</v>
      </c>
      <c r="X37" s="31">
        <v>1197.96</v>
      </c>
      <c r="Y37" s="31">
        <v>1153.78</v>
      </c>
      <c r="Z37" s="24"/>
      <c r="AC37" s="23"/>
    </row>
    <row r="38" spans="1:30" x14ac:dyDescent="0.3">
      <c r="A38" s="22">
        <v>1</v>
      </c>
      <c r="B38" s="22"/>
      <c r="C38" s="23">
        <v>43305</v>
      </c>
      <c r="D38" s="23">
        <v>43291</v>
      </c>
      <c r="E38" s="24" t="s">
        <v>81</v>
      </c>
      <c r="F38" s="24">
        <v>2</v>
      </c>
      <c r="H38" s="25">
        <v>5.3</v>
      </c>
      <c r="I38" s="25">
        <v>5.73</v>
      </c>
      <c r="J38" s="25">
        <v>1065.73</v>
      </c>
      <c r="K38" s="26">
        <v>43294</v>
      </c>
      <c r="L38" s="25">
        <v>5.8</v>
      </c>
      <c r="M38" s="25">
        <v>5.73</v>
      </c>
      <c r="N38" s="25">
        <v>1154.27</v>
      </c>
      <c r="O38" s="27">
        <v>88.539999999999964</v>
      </c>
      <c r="P38" s="28">
        <v>8.3079203925947434E-2</v>
      </c>
      <c r="Q38" s="24">
        <v>3</v>
      </c>
      <c r="S38" s="29">
        <v>88.539999999999964</v>
      </c>
      <c r="V38" s="31"/>
      <c r="W38" s="31"/>
      <c r="X38" s="31"/>
      <c r="Y38" s="31"/>
      <c r="Z38" s="24"/>
      <c r="AC38" s="23"/>
    </row>
    <row r="39" spans="1:30" x14ac:dyDescent="0.3">
      <c r="A39" s="22">
        <v>1</v>
      </c>
      <c r="B39" s="22"/>
      <c r="C39" s="23">
        <v>43305</v>
      </c>
      <c r="D39" s="23">
        <v>43291</v>
      </c>
      <c r="E39" s="24" t="s">
        <v>81</v>
      </c>
      <c r="F39" s="24">
        <v>1</v>
      </c>
      <c r="H39" s="25">
        <v>5.3</v>
      </c>
      <c r="I39" s="25">
        <v>5.34</v>
      </c>
      <c r="J39" s="25">
        <v>535.34</v>
      </c>
      <c r="K39" s="26">
        <v>43294</v>
      </c>
      <c r="L39" s="25">
        <v>1.35</v>
      </c>
      <c r="M39" s="25">
        <v>5.34</v>
      </c>
      <c r="N39" s="25">
        <v>129.66</v>
      </c>
      <c r="O39" s="27">
        <v>-405.68000000000006</v>
      </c>
      <c r="P39" s="28">
        <v>-0.75779878208241502</v>
      </c>
      <c r="Q39" s="24">
        <v>3</v>
      </c>
      <c r="S39" s="29">
        <v>-405.68000000000006</v>
      </c>
      <c r="V39" s="31"/>
      <c r="W39" s="31"/>
      <c r="X39" s="31"/>
      <c r="Y39" s="31"/>
      <c r="Z39" s="24"/>
      <c r="AC39" s="23"/>
    </row>
    <row r="40" spans="1:30" x14ac:dyDescent="0.3">
      <c r="A40" s="22">
        <v>1</v>
      </c>
      <c r="B40" s="22"/>
      <c r="C40" s="23">
        <v>43305</v>
      </c>
      <c r="D40" s="23">
        <v>43287</v>
      </c>
      <c r="E40" s="24" t="s">
        <v>74</v>
      </c>
      <c r="F40" s="24">
        <v>2</v>
      </c>
      <c r="H40" s="25">
        <v>2.88</v>
      </c>
      <c r="I40" s="25">
        <v>5.73</v>
      </c>
      <c r="J40" s="25">
        <v>581.73</v>
      </c>
      <c r="K40" s="26">
        <v>43294</v>
      </c>
      <c r="L40" s="25">
        <v>0.25</v>
      </c>
      <c r="M40" s="25">
        <v>5.73</v>
      </c>
      <c r="N40" s="25">
        <v>44.269999999999996</v>
      </c>
      <c r="O40" s="27">
        <v>-537.46</v>
      </c>
      <c r="P40" s="28">
        <v>-0.92389940350334354</v>
      </c>
      <c r="Q40" s="24">
        <v>7</v>
      </c>
      <c r="S40" s="29">
        <v>-537.46</v>
      </c>
      <c r="U40" s="30" t="s">
        <v>53</v>
      </c>
      <c r="V40" s="31">
        <v>418.62</v>
      </c>
      <c r="W40" s="31">
        <v>421.9</v>
      </c>
      <c r="X40" s="31">
        <v>423.91</v>
      </c>
      <c r="Y40" s="31">
        <v>399.57</v>
      </c>
      <c r="Z40" s="24"/>
      <c r="AC40" s="23"/>
    </row>
    <row r="41" spans="1:30" x14ac:dyDescent="0.3">
      <c r="A41" s="22">
        <v>1</v>
      </c>
      <c r="B41" s="22"/>
      <c r="C41" s="23">
        <v>43305</v>
      </c>
      <c r="D41" s="23">
        <v>43291</v>
      </c>
      <c r="E41" s="60" t="s">
        <v>82</v>
      </c>
      <c r="F41" s="24">
        <v>10</v>
      </c>
      <c r="H41" s="25">
        <v>1.18</v>
      </c>
      <c r="I41" s="25">
        <v>8.8500000000000014</v>
      </c>
      <c r="J41" s="25">
        <v>1188.8499999999999</v>
      </c>
      <c r="K41" s="26">
        <v>43294</v>
      </c>
      <c r="L41" s="25">
        <v>0</v>
      </c>
      <c r="M41" s="25">
        <v>8.8500000000000014</v>
      </c>
      <c r="N41" s="25">
        <v>-8.8500000000000014</v>
      </c>
      <c r="O41" s="27">
        <v>-1197.6999999999998</v>
      </c>
      <c r="P41" s="28">
        <v>-1.0074441687344913</v>
      </c>
      <c r="Q41" s="24">
        <v>3</v>
      </c>
      <c r="S41" s="29">
        <v>-1197.6999999999998</v>
      </c>
      <c r="V41" s="31"/>
      <c r="W41" s="31"/>
      <c r="X41" s="31"/>
      <c r="Y41" s="31"/>
      <c r="Z41" s="24"/>
      <c r="AC41" s="23"/>
      <c r="AD41" s="33">
        <v>1</v>
      </c>
    </row>
    <row r="42" spans="1:30" x14ac:dyDescent="0.3">
      <c r="A42" s="22">
        <v>1</v>
      </c>
      <c r="B42" s="22"/>
      <c r="C42" s="23">
        <v>43305</v>
      </c>
      <c r="D42" s="23">
        <v>43290</v>
      </c>
      <c r="E42" s="24" t="s">
        <v>78</v>
      </c>
      <c r="F42" s="24">
        <v>10</v>
      </c>
      <c r="H42" s="25">
        <v>0.65</v>
      </c>
      <c r="I42" s="25">
        <v>8.8500000000000014</v>
      </c>
      <c r="J42" s="25">
        <v>658.85</v>
      </c>
      <c r="K42" s="26">
        <v>43297</v>
      </c>
      <c r="L42" s="25">
        <v>2.2000000000000002</v>
      </c>
      <c r="M42" s="25">
        <v>8.8500000000000014</v>
      </c>
      <c r="N42" s="25">
        <v>2191.15</v>
      </c>
      <c r="O42" s="27">
        <v>1532.3000000000002</v>
      </c>
      <c r="P42" s="28">
        <v>2.3257190559307888</v>
      </c>
      <c r="Q42" s="24">
        <v>7</v>
      </c>
      <c r="S42" s="29">
        <v>1532.3000000000002</v>
      </c>
      <c r="U42" s="30" t="s">
        <v>38</v>
      </c>
      <c r="V42" s="31">
        <v>33.020000000000003</v>
      </c>
      <c r="W42" s="31">
        <v>33.96</v>
      </c>
      <c r="X42" s="31">
        <v>35.31</v>
      </c>
      <c r="Y42" s="31"/>
      <c r="Z42" s="24"/>
      <c r="AC42" s="23"/>
    </row>
    <row r="43" spans="1:30" x14ac:dyDescent="0.3">
      <c r="A43" s="22">
        <v>1</v>
      </c>
      <c r="B43" s="22"/>
      <c r="C43" s="23">
        <v>43305</v>
      </c>
      <c r="D43" s="23">
        <v>43297</v>
      </c>
      <c r="E43" s="24" t="s">
        <v>83</v>
      </c>
      <c r="F43" s="24">
        <v>3</v>
      </c>
      <c r="H43" s="25">
        <v>2.46</v>
      </c>
      <c r="I43" s="25">
        <v>6.12</v>
      </c>
      <c r="J43" s="25">
        <v>744.12</v>
      </c>
      <c r="K43" s="26">
        <v>43297</v>
      </c>
      <c r="L43" s="25">
        <v>3.42</v>
      </c>
      <c r="M43" s="25">
        <v>6.12</v>
      </c>
      <c r="N43" s="25">
        <v>1019.88</v>
      </c>
      <c r="O43" s="27">
        <v>275.76</v>
      </c>
      <c r="P43" s="28">
        <v>0.37058538945331398</v>
      </c>
      <c r="Q43" s="24">
        <v>0</v>
      </c>
      <c r="S43" s="29">
        <v>275.76</v>
      </c>
      <c r="U43" s="30" t="s">
        <v>84</v>
      </c>
      <c r="V43" s="31">
        <v>230.51</v>
      </c>
      <c r="W43" s="31">
        <v>231.33</v>
      </c>
      <c r="X43" s="31">
        <v>234.16</v>
      </c>
      <c r="Y43" s="31">
        <v>227.48</v>
      </c>
      <c r="Z43" s="24"/>
      <c r="AC43" s="23"/>
    </row>
    <row r="44" spans="1:30" x14ac:dyDescent="0.3">
      <c r="A44" s="22">
        <v>1</v>
      </c>
      <c r="B44" s="22"/>
      <c r="C44" s="23">
        <v>43305</v>
      </c>
      <c r="D44" s="23">
        <v>43298</v>
      </c>
      <c r="E44" s="24" t="s">
        <v>85</v>
      </c>
      <c r="F44" s="24">
        <v>2</v>
      </c>
      <c r="H44" s="25">
        <v>3.35</v>
      </c>
      <c r="I44" s="25">
        <v>5.73</v>
      </c>
      <c r="J44" s="25">
        <v>675.73</v>
      </c>
      <c r="K44" s="26">
        <v>43298</v>
      </c>
      <c r="L44" s="25">
        <v>4.2</v>
      </c>
      <c r="M44" s="25">
        <v>5.73</v>
      </c>
      <c r="N44" s="25">
        <v>834.27</v>
      </c>
      <c r="O44" s="27">
        <v>158.53999999999996</v>
      </c>
      <c r="P44" s="28">
        <v>0.23462033652494332</v>
      </c>
      <c r="Q44" s="24">
        <v>0</v>
      </c>
      <c r="S44" s="29">
        <v>158.53999999999996</v>
      </c>
      <c r="U44" s="30" t="s">
        <v>53</v>
      </c>
      <c r="V44" s="31">
        <v>361.4</v>
      </c>
      <c r="W44" s="31">
        <v>363.8</v>
      </c>
      <c r="X44" s="31">
        <v>368.17</v>
      </c>
      <c r="Y44" s="31">
        <v>355.37</v>
      </c>
      <c r="Z44" s="24"/>
      <c r="AC44" s="23"/>
    </row>
    <row r="45" spans="1:30" x14ac:dyDescent="0.3">
      <c r="A45" s="22">
        <v>1</v>
      </c>
      <c r="B45" s="22"/>
      <c r="C45" s="23">
        <v>43305</v>
      </c>
      <c r="D45" s="23">
        <v>43298</v>
      </c>
      <c r="E45" s="24" t="s">
        <v>85</v>
      </c>
      <c r="F45" s="24">
        <v>1</v>
      </c>
      <c r="H45" s="25">
        <v>3.35</v>
      </c>
      <c r="I45" s="25">
        <v>5.34</v>
      </c>
      <c r="J45" s="25">
        <v>340.34</v>
      </c>
      <c r="K45" s="26">
        <v>43298</v>
      </c>
      <c r="L45" s="25">
        <v>5.27</v>
      </c>
      <c r="M45" s="25">
        <v>5.34</v>
      </c>
      <c r="N45" s="25">
        <v>521.66</v>
      </c>
      <c r="O45" s="27">
        <v>181.32</v>
      </c>
      <c r="P45" s="28">
        <v>0.53276135629076804</v>
      </c>
      <c r="Q45" s="24">
        <v>0</v>
      </c>
      <c r="S45" s="29">
        <v>181.32</v>
      </c>
      <c r="U45" s="30" t="s">
        <v>53</v>
      </c>
      <c r="V45" s="31">
        <v>361.4</v>
      </c>
      <c r="W45" s="31">
        <v>363.8</v>
      </c>
      <c r="X45" s="31">
        <v>368.17</v>
      </c>
      <c r="Y45" s="31">
        <v>355.37</v>
      </c>
      <c r="Z45" s="24"/>
      <c r="AC45" s="23"/>
    </row>
    <row r="46" spans="1:30" x14ac:dyDescent="0.3">
      <c r="A46" s="22">
        <v>1</v>
      </c>
      <c r="B46" s="22"/>
      <c r="C46" s="23">
        <v>43305</v>
      </c>
      <c r="D46" s="23">
        <v>43298</v>
      </c>
      <c r="E46" s="24" t="s">
        <v>85</v>
      </c>
      <c r="F46" s="24">
        <v>1</v>
      </c>
      <c r="H46" s="25">
        <v>3.35</v>
      </c>
      <c r="I46" s="25">
        <v>5.34</v>
      </c>
      <c r="J46" s="25">
        <v>340.34</v>
      </c>
      <c r="K46" s="26">
        <v>43298</v>
      </c>
      <c r="L46" s="25">
        <v>6</v>
      </c>
      <c r="M46" s="25">
        <v>5.34</v>
      </c>
      <c r="N46" s="25">
        <v>594.66</v>
      </c>
      <c r="O46" s="27">
        <v>254.32</v>
      </c>
      <c r="P46" s="28">
        <v>0.74725274725274726</v>
      </c>
      <c r="Q46" s="24">
        <v>0</v>
      </c>
      <c r="S46" s="29">
        <v>254.32</v>
      </c>
      <c r="U46" s="30" t="s">
        <v>53</v>
      </c>
      <c r="V46" s="31">
        <v>361.4</v>
      </c>
      <c r="W46" s="31">
        <v>363.8</v>
      </c>
      <c r="X46" s="31">
        <v>368.17</v>
      </c>
      <c r="Y46" s="31">
        <v>355.37</v>
      </c>
      <c r="Z46" s="24"/>
      <c r="AC46" s="23"/>
    </row>
    <row r="47" spans="1:30" x14ac:dyDescent="0.3">
      <c r="A47" s="22">
        <v>1</v>
      </c>
      <c r="B47" s="22"/>
      <c r="C47" s="23">
        <v>43305</v>
      </c>
      <c r="D47" s="23">
        <v>43298</v>
      </c>
      <c r="E47" s="24" t="s">
        <v>86</v>
      </c>
      <c r="F47" s="24">
        <v>2</v>
      </c>
      <c r="H47" s="25">
        <v>3.7</v>
      </c>
      <c r="I47" s="25">
        <v>5.73</v>
      </c>
      <c r="J47" s="25">
        <v>745.73</v>
      </c>
      <c r="K47" s="26">
        <v>43298</v>
      </c>
      <c r="L47" s="25">
        <v>5.25</v>
      </c>
      <c r="M47" s="25">
        <v>5.73</v>
      </c>
      <c r="N47" s="25">
        <v>1044.27</v>
      </c>
      <c r="O47" s="27">
        <v>298.53999999999996</v>
      </c>
      <c r="P47" s="28">
        <v>0.40033256004183815</v>
      </c>
      <c r="Q47" s="24">
        <v>0</v>
      </c>
      <c r="S47" s="29">
        <v>298.53999999999996</v>
      </c>
      <c r="U47" s="30" t="s">
        <v>63</v>
      </c>
      <c r="V47" s="31">
        <v>2801.62</v>
      </c>
      <c r="W47" s="31">
        <v>2803.67</v>
      </c>
      <c r="X47" s="31">
        <v>2804.52</v>
      </c>
      <c r="Y47" s="31"/>
      <c r="Z47" s="24">
        <v>2.54</v>
      </c>
      <c r="AC47" s="23"/>
    </row>
    <row r="48" spans="1:30" x14ac:dyDescent="0.3">
      <c r="A48" s="22">
        <v>1</v>
      </c>
      <c r="B48" s="22"/>
      <c r="C48" s="23">
        <v>43305</v>
      </c>
      <c r="D48" s="23">
        <v>43284</v>
      </c>
      <c r="E48" s="61" t="s">
        <v>33</v>
      </c>
      <c r="F48" s="24">
        <v>4</v>
      </c>
      <c r="H48" s="25">
        <v>2.98</v>
      </c>
      <c r="I48" s="25">
        <v>6.51</v>
      </c>
      <c r="J48" s="25">
        <v>1198.51</v>
      </c>
      <c r="K48" s="26">
        <v>43298</v>
      </c>
      <c r="L48" s="25">
        <v>4.32</v>
      </c>
      <c r="M48" s="25">
        <v>6.51</v>
      </c>
      <c r="N48" s="25">
        <v>1721.49</v>
      </c>
      <c r="O48" s="27">
        <v>522.98</v>
      </c>
      <c r="P48" s="28">
        <v>0.43635847844406805</v>
      </c>
      <c r="Q48" s="24">
        <v>14</v>
      </c>
      <c r="S48" s="29">
        <v>522.98</v>
      </c>
      <c r="U48" s="30" t="s">
        <v>34</v>
      </c>
      <c r="V48" s="31">
        <v>47.64</v>
      </c>
      <c r="W48" s="31">
        <v>48.94</v>
      </c>
      <c r="X48" s="31">
        <v>50.89</v>
      </c>
      <c r="Y48" s="31">
        <v>42.57</v>
      </c>
      <c r="Z48" s="24"/>
      <c r="AC48" s="23"/>
    </row>
    <row r="49" spans="1:30" x14ac:dyDescent="0.3">
      <c r="A49" s="22">
        <v>1</v>
      </c>
      <c r="B49" s="22"/>
      <c r="C49" s="23">
        <v>43305</v>
      </c>
      <c r="D49" s="23">
        <v>43298</v>
      </c>
      <c r="E49" s="24" t="s">
        <v>86</v>
      </c>
      <c r="F49" s="24">
        <v>2</v>
      </c>
      <c r="H49" s="25">
        <v>3.7</v>
      </c>
      <c r="I49" s="25">
        <v>5.73</v>
      </c>
      <c r="J49" s="25">
        <v>745.73</v>
      </c>
      <c r="K49" s="26">
        <v>43298</v>
      </c>
      <c r="L49" s="25">
        <v>5.55</v>
      </c>
      <c r="M49" s="25">
        <v>5.73</v>
      </c>
      <c r="N49" s="25">
        <v>1104.27</v>
      </c>
      <c r="O49" s="27">
        <v>358.53999999999996</v>
      </c>
      <c r="P49" s="28">
        <v>0.48079063468011202</v>
      </c>
      <c r="Q49" s="24">
        <v>0</v>
      </c>
      <c r="S49" s="29">
        <v>358.53999999999996</v>
      </c>
      <c r="U49" s="30" t="s">
        <v>63</v>
      </c>
      <c r="V49" s="31">
        <v>2801.62</v>
      </c>
      <c r="W49" s="31">
        <v>2803.67</v>
      </c>
      <c r="X49" s="31">
        <v>2804.52</v>
      </c>
      <c r="Y49" s="31"/>
      <c r="Z49" s="24">
        <v>2.54</v>
      </c>
      <c r="AC49" s="23"/>
    </row>
    <row r="50" spans="1:30" x14ac:dyDescent="0.3">
      <c r="A50" s="22">
        <v>1</v>
      </c>
      <c r="B50" s="22"/>
      <c r="C50" s="23">
        <v>43305</v>
      </c>
      <c r="D50" s="23">
        <v>43298</v>
      </c>
      <c r="E50" s="24" t="s">
        <v>87</v>
      </c>
      <c r="F50" s="24">
        <v>10</v>
      </c>
      <c r="H50" s="25">
        <v>0.87</v>
      </c>
      <c r="I50" s="25">
        <v>8.8500000000000014</v>
      </c>
      <c r="J50" s="25">
        <v>878.84999999999991</v>
      </c>
      <c r="K50" s="26">
        <v>43298</v>
      </c>
      <c r="L50" s="25">
        <v>1.68</v>
      </c>
      <c r="M50" s="25">
        <v>8.8500000000000014</v>
      </c>
      <c r="N50" s="25">
        <v>1671.15</v>
      </c>
      <c r="O50" s="27">
        <v>792.30000000000018</v>
      </c>
      <c r="P50" s="28">
        <v>0.9015190305512889</v>
      </c>
      <c r="Q50" s="24">
        <v>0</v>
      </c>
      <c r="S50" s="29">
        <v>792.30000000000018</v>
      </c>
      <c r="U50" s="30" t="s">
        <v>53</v>
      </c>
      <c r="V50" s="31">
        <v>380.96</v>
      </c>
      <c r="W50" s="31">
        <v>382.9</v>
      </c>
      <c r="X50" s="31"/>
      <c r="Y50" s="31"/>
      <c r="Z50" s="24"/>
      <c r="AC50" s="23"/>
    </row>
    <row r="51" spans="1:30" x14ac:dyDescent="0.3">
      <c r="A51" s="22">
        <v>1</v>
      </c>
      <c r="B51" s="22"/>
      <c r="C51" s="23">
        <v>43305</v>
      </c>
      <c r="D51" s="23">
        <v>43298</v>
      </c>
      <c r="E51" s="24" t="s">
        <v>87</v>
      </c>
      <c r="F51" s="24">
        <v>6</v>
      </c>
      <c r="H51" s="25">
        <v>0.87</v>
      </c>
      <c r="I51" s="25">
        <v>7.29</v>
      </c>
      <c r="J51" s="25">
        <v>529.29</v>
      </c>
      <c r="K51" s="26">
        <v>43298</v>
      </c>
      <c r="L51" s="25">
        <v>2.36</v>
      </c>
      <c r="M51" s="25">
        <v>7.29</v>
      </c>
      <c r="N51" s="25">
        <v>1408.71</v>
      </c>
      <c r="O51" s="27">
        <v>879.42000000000007</v>
      </c>
      <c r="P51" s="28">
        <v>1.6615088136938165</v>
      </c>
      <c r="Q51" s="24">
        <v>0</v>
      </c>
      <c r="S51" s="29">
        <v>879.42000000000007</v>
      </c>
      <c r="U51" s="30" t="s">
        <v>53</v>
      </c>
      <c r="V51" s="31">
        <v>380.96</v>
      </c>
      <c r="W51" s="31">
        <v>382.9</v>
      </c>
      <c r="X51" s="31"/>
      <c r="Y51" s="31"/>
      <c r="Z51" s="24"/>
      <c r="AC51" s="23"/>
    </row>
    <row r="52" spans="1:30" x14ac:dyDescent="0.3">
      <c r="A52" s="22">
        <v>1</v>
      </c>
      <c r="B52" s="22"/>
      <c r="C52" s="23">
        <v>43305</v>
      </c>
      <c r="D52" s="23">
        <v>43298</v>
      </c>
      <c r="E52" s="24" t="s">
        <v>88</v>
      </c>
      <c r="F52" s="24">
        <v>16</v>
      </c>
      <c r="H52" s="25">
        <v>0.65</v>
      </c>
      <c r="I52" s="25">
        <v>11.190000000000001</v>
      </c>
      <c r="J52" s="25">
        <v>1051.19</v>
      </c>
      <c r="K52" s="26">
        <v>43298</v>
      </c>
      <c r="L52" s="25">
        <v>1.35</v>
      </c>
      <c r="M52" s="25">
        <v>11.190000000000001</v>
      </c>
      <c r="N52" s="25">
        <v>2148.81</v>
      </c>
      <c r="O52" s="27">
        <v>1097.6199999999999</v>
      </c>
      <c r="P52" s="28">
        <v>1.0441689894310255</v>
      </c>
      <c r="Q52" s="24">
        <v>0</v>
      </c>
      <c r="S52" s="29">
        <v>1097.6199999999999</v>
      </c>
      <c r="U52" s="30" t="s">
        <v>63</v>
      </c>
      <c r="V52" s="31">
        <v>2808.73</v>
      </c>
      <c r="W52" s="31">
        <v>2820.77</v>
      </c>
      <c r="X52" s="31">
        <v>2820.77</v>
      </c>
      <c r="Y52" s="31"/>
      <c r="Z52" s="24"/>
      <c r="AC52" s="23"/>
    </row>
    <row r="53" spans="1:30" x14ac:dyDescent="0.3">
      <c r="A53" s="22">
        <v>1</v>
      </c>
      <c r="B53" s="22"/>
      <c r="C53" s="23">
        <v>43305</v>
      </c>
      <c r="D53" s="23">
        <v>43298</v>
      </c>
      <c r="E53" s="24" t="s">
        <v>87</v>
      </c>
      <c r="F53" s="24">
        <v>4</v>
      </c>
      <c r="H53" s="25">
        <v>2.2999999999999998</v>
      </c>
      <c r="I53" s="25">
        <v>6.51</v>
      </c>
      <c r="J53" s="25">
        <v>926.50999999999988</v>
      </c>
      <c r="K53" s="26">
        <v>43298</v>
      </c>
      <c r="L53" s="25">
        <v>1.82</v>
      </c>
      <c r="M53" s="25">
        <v>6.51</v>
      </c>
      <c r="N53" s="25">
        <v>721.49</v>
      </c>
      <c r="O53" s="27">
        <v>-205.01999999999987</v>
      </c>
      <c r="P53" s="28">
        <v>-0.22128201530474564</v>
      </c>
      <c r="Q53" s="24">
        <v>0</v>
      </c>
      <c r="S53" s="29">
        <v>-205.01999999999987</v>
      </c>
      <c r="U53" s="30" t="s">
        <v>53</v>
      </c>
      <c r="V53" s="31">
        <v>383.34</v>
      </c>
      <c r="W53" s="31">
        <v>385.66</v>
      </c>
      <c r="X53" s="31">
        <v>387.13</v>
      </c>
      <c r="Y53" s="31"/>
      <c r="Z53" s="24">
        <v>1.7</v>
      </c>
      <c r="AC53" s="23"/>
    </row>
    <row r="54" spans="1:30" x14ac:dyDescent="0.3">
      <c r="A54" s="22">
        <v>1</v>
      </c>
      <c r="B54" s="22"/>
      <c r="C54" s="23">
        <v>43305</v>
      </c>
      <c r="D54" s="23">
        <v>43291</v>
      </c>
      <c r="E54" s="24" t="s">
        <v>89</v>
      </c>
      <c r="F54" s="24">
        <v>10</v>
      </c>
      <c r="H54" s="25">
        <v>1.01</v>
      </c>
      <c r="I54" s="25">
        <v>8.8500000000000014</v>
      </c>
      <c r="J54" s="25">
        <v>1018.85</v>
      </c>
      <c r="K54" s="26">
        <v>43298</v>
      </c>
      <c r="L54" s="25">
        <v>1.4</v>
      </c>
      <c r="M54" s="25">
        <v>8.8500000000000014</v>
      </c>
      <c r="N54" s="25">
        <v>1391.15</v>
      </c>
      <c r="O54" s="27">
        <v>372.30000000000007</v>
      </c>
      <c r="P54" s="28">
        <v>0.36541198409972031</v>
      </c>
      <c r="Q54" s="24">
        <v>7</v>
      </c>
      <c r="S54" s="29">
        <v>372.30000000000007</v>
      </c>
      <c r="U54" s="30" t="s">
        <v>90</v>
      </c>
      <c r="V54" s="31"/>
      <c r="W54" s="31"/>
      <c r="X54" s="31"/>
      <c r="Y54" s="31"/>
      <c r="Z54" s="24"/>
      <c r="AC54" s="23"/>
    </row>
    <row r="55" spans="1:30" x14ac:dyDescent="0.3">
      <c r="A55" s="22">
        <v>1</v>
      </c>
      <c r="B55" s="22"/>
      <c r="C55" s="23">
        <v>43305</v>
      </c>
      <c r="D55" s="23">
        <v>43297</v>
      </c>
      <c r="E55" s="24" t="s">
        <v>83</v>
      </c>
      <c r="F55" s="24">
        <v>1</v>
      </c>
      <c r="H55" s="25">
        <v>2.46</v>
      </c>
      <c r="I55" s="25">
        <v>5.34</v>
      </c>
      <c r="J55" s="25">
        <v>251.34</v>
      </c>
      <c r="K55" s="26">
        <v>43298</v>
      </c>
      <c r="L55" s="25">
        <v>4</v>
      </c>
      <c r="M55" s="25">
        <v>5.34</v>
      </c>
      <c r="N55" s="25">
        <v>394.66</v>
      </c>
      <c r="O55" s="27">
        <v>143.32000000000002</v>
      </c>
      <c r="P55" s="28">
        <v>0.57022360149598161</v>
      </c>
      <c r="Q55" s="24">
        <v>1</v>
      </c>
      <c r="S55" s="29">
        <v>143.32000000000002</v>
      </c>
      <c r="U55" s="30" t="s">
        <v>84</v>
      </c>
      <c r="V55" s="31">
        <v>230.51</v>
      </c>
      <c r="W55" s="31">
        <v>231.33</v>
      </c>
      <c r="X55" s="31">
        <v>234.16</v>
      </c>
      <c r="Y55" s="31">
        <v>227.48</v>
      </c>
      <c r="Z55" s="24"/>
      <c r="AC55" s="23"/>
    </row>
    <row r="56" spans="1:30" x14ac:dyDescent="0.3">
      <c r="A56" s="22">
        <v>1</v>
      </c>
      <c r="B56" s="22"/>
      <c r="C56" s="23">
        <v>43305</v>
      </c>
      <c r="D56" s="23">
        <v>43299</v>
      </c>
      <c r="E56" s="24" t="s">
        <v>91</v>
      </c>
      <c r="F56" s="24">
        <v>6</v>
      </c>
      <c r="H56" s="25">
        <v>2.0099999999999998</v>
      </c>
      <c r="I56" s="25">
        <v>7.29</v>
      </c>
      <c r="J56" s="25">
        <v>1213.2899999999997</v>
      </c>
      <c r="K56" s="26">
        <v>43299</v>
      </c>
      <c r="L56" s="25">
        <v>1.39</v>
      </c>
      <c r="M56" s="25">
        <v>7.29</v>
      </c>
      <c r="N56" s="25">
        <v>826.71</v>
      </c>
      <c r="O56" s="27">
        <v>-386.5799999999997</v>
      </c>
      <c r="P56" s="28">
        <v>-0.31862126944094138</v>
      </c>
      <c r="Q56" s="24">
        <v>0</v>
      </c>
      <c r="S56" s="29">
        <v>-386.5799999999997</v>
      </c>
      <c r="U56" s="30" t="s">
        <v>53</v>
      </c>
      <c r="V56" s="31">
        <v>383.13</v>
      </c>
      <c r="W56" s="31">
        <v>389.46</v>
      </c>
      <c r="X56" s="31">
        <v>399.57</v>
      </c>
      <c r="Y56" s="31">
        <v>379.3</v>
      </c>
      <c r="Z56" s="24"/>
      <c r="AC56" s="23"/>
    </row>
    <row r="57" spans="1:30" x14ac:dyDescent="0.3">
      <c r="A57" s="22">
        <v>1</v>
      </c>
      <c r="B57" s="22"/>
      <c r="C57" s="23">
        <v>43305</v>
      </c>
      <c r="D57" s="23">
        <v>43291</v>
      </c>
      <c r="E57" s="24" t="s">
        <v>89</v>
      </c>
      <c r="F57" s="24">
        <v>6</v>
      </c>
      <c r="H57" s="25">
        <v>1.01</v>
      </c>
      <c r="I57" s="25">
        <v>7.29</v>
      </c>
      <c r="J57" s="25">
        <v>613.29</v>
      </c>
      <c r="K57" s="26">
        <v>43299</v>
      </c>
      <c r="L57" s="25">
        <v>1.43</v>
      </c>
      <c r="M57" s="25">
        <v>7.29</v>
      </c>
      <c r="N57" s="25">
        <v>850.71</v>
      </c>
      <c r="O57" s="27">
        <v>237.42000000000007</v>
      </c>
      <c r="P57" s="28">
        <v>0.38712517732231094</v>
      </c>
      <c r="Q57" s="24">
        <v>8</v>
      </c>
      <c r="S57" s="29">
        <v>237.42000000000007</v>
      </c>
      <c r="U57" s="30" t="s">
        <v>90</v>
      </c>
      <c r="V57" s="31"/>
      <c r="W57" s="31"/>
      <c r="X57" s="31"/>
      <c r="Y57" s="31"/>
      <c r="Z57" s="24"/>
      <c r="AC57" s="23"/>
    </row>
    <row r="58" spans="1:30" x14ac:dyDescent="0.3">
      <c r="A58" s="22">
        <v>1</v>
      </c>
      <c r="B58" s="22"/>
      <c r="C58" s="23">
        <v>43305</v>
      </c>
      <c r="D58" s="23">
        <v>43299</v>
      </c>
      <c r="E58" s="24" t="s">
        <v>92</v>
      </c>
      <c r="F58" s="24">
        <v>2</v>
      </c>
      <c r="H58" s="25">
        <v>2.65</v>
      </c>
      <c r="I58" s="25">
        <v>5.73</v>
      </c>
      <c r="J58" s="25">
        <v>535.73</v>
      </c>
      <c r="K58" s="26">
        <v>43299</v>
      </c>
      <c r="L58" s="25">
        <v>3.6</v>
      </c>
      <c r="M58" s="25">
        <v>5.73</v>
      </c>
      <c r="N58" s="25">
        <v>714.27</v>
      </c>
      <c r="O58" s="27">
        <v>178.53999999999996</v>
      </c>
      <c r="P58" s="28">
        <v>0.33326489089653361</v>
      </c>
      <c r="Q58" s="24">
        <v>0</v>
      </c>
      <c r="S58" s="29">
        <v>178.53999999999996</v>
      </c>
      <c r="V58" s="31"/>
      <c r="W58" s="31"/>
      <c r="X58" s="31"/>
      <c r="Y58" s="31"/>
      <c r="Z58" s="24"/>
      <c r="AC58" s="23"/>
    </row>
    <row r="59" spans="1:30" x14ac:dyDescent="0.3">
      <c r="A59" s="22">
        <v>1</v>
      </c>
      <c r="B59" s="22"/>
      <c r="C59" s="23">
        <v>43305</v>
      </c>
      <c r="D59" s="23">
        <v>43298</v>
      </c>
      <c r="E59" s="60" t="s">
        <v>88</v>
      </c>
      <c r="F59" s="24">
        <v>4</v>
      </c>
      <c r="H59" s="25">
        <v>0.65</v>
      </c>
      <c r="I59" s="25">
        <v>6.51</v>
      </c>
      <c r="J59" s="25">
        <v>266.51</v>
      </c>
      <c r="K59" s="26">
        <v>43299</v>
      </c>
      <c r="L59" s="25">
        <v>0</v>
      </c>
      <c r="M59" s="25">
        <v>6.51</v>
      </c>
      <c r="N59" s="25">
        <v>-6.51</v>
      </c>
      <c r="O59" s="27">
        <v>-273.02</v>
      </c>
      <c r="P59" s="28">
        <v>-1.0244268507748302</v>
      </c>
      <c r="Q59" s="24">
        <v>1</v>
      </c>
      <c r="S59" s="29">
        <v>-273.02</v>
      </c>
      <c r="U59" s="30" t="s">
        <v>63</v>
      </c>
      <c r="V59" s="31">
        <v>2808.73</v>
      </c>
      <c r="W59" s="31">
        <v>2820.77</v>
      </c>
      <c r="X59" s="31">
        <v>2820.77</v>
      </c>
      <c r="Y59" s="31"/>
      <c r="Z59" s="24"/>
      <c r="AC59" s="23"/>
      <c r="AD59" s="33">
        <v>1</v>
      </c>
    </row>
    <row r="60" spans="1:30" x14ac:dyDescent="0.3">
      <c r="A60" s="22">
        <v>1</v>
      </c>
      <c r="B60" s="22"/>
      <c r="C60" s="23">
        <v>43305</v>
      </c>
      <c r="D60" s="23">
        <v>43300</v>
      </c>
      <c r="E60" s="24" t="s">
        <v>93</v>
      </c>
      <c r="F60" s="24">
        <v>3</v>
      </c>
      <c r="H60" s="25">
        <v>3.8</v>
      </c>
      <c r="I60" s="25">
        <v>6.12</v>
      </c>
      <c r="J60" s="25">
        <v>1146.1199999999997</v>
      </c>
      <c r="K60" s="26">
        <v>43300</v>
      </c>
      <c r="L60" s="25">
        <v>5.24</v>
      </c>
      <c r="M60" s="25">
        <v>6.12</v>
      </c>
      <c r="N60" s="25">
        <v>1565.88</v>
      </c>
      <c r="O60" s="27">
        <v>419.76000000000045</v>
      </c>
      <c r="P60" s="28">
        <v>0.36624437231703538</v>
      </c>
      <c r="Q60" s="24">
        <v>0</v>
      </c>
      <c r="S60" s="29">
        <v>419.76000000000045</v>
      </c>
      <c r="U60" s="30" t="s">
        <v>94</v>
      </c>
      <c r="V60" s="31">
        <v>1826.43</v>
      </c>
      <c r="W60" s="31">
        <v>1827.75</v>
      </c>
      <c r="X60" s="31"/>
      <c r="Y60" s="31"/>
      <c r="Z60" s="24"/>
      <c r="AC60" s="23"/>
    </row>
    <row r="61" spans="1:30" x14ac:dyDescent="0.3">
      <c r="A61" s="22">
        <v>1</v>
      </c>
      <c r="B61" s="22"/>
      <c r="C61" s="23">
        <v>43305</v>
      </c>
      <c r="D61" s="23">
        <v>43300</v>
      </c>
      <c r="E61" s="24" t="s">
        <v>93</v>
      </c>
      <c r="F61" s="24">
        <v>1</v>
      </c>
      <c r="H61" s="25">
        <v>3.8</v>
      </c>
      <c r="I61" s="25">
        <v>5.34</v>
      </c>
      <c r="J61" s="25">
        <v>385.34</v>
      </c>
      <c r="K61" s="26">
        <v>43301</v>
      </c>
      <c r="L61" s="25">
        <v>1.91</v>
      </c>
      <c r="M61" s="25">
        <v>5.34</v>
      </c>
      <c r="N61" s="25">
        <v>185.66</v>
      </c>
      <c r="O61" s="27">
        <v>-199.67999999999998</v>
      </c>
      <c r="P61" s="28">
        <v>-0.51819172678673375</v>
      </c>
      <c r="Q61" s="24">
        <v>1</v>
      </c>
      <c r="S61" s="29">
        <v>-199.67999999999998</v>
      </c>
      <c r="U61" s="30" t="s">
        <v>94</v>
      </c>
      <c r="V61" s="31">
        <v>1826.43</v>
      </c>
      <c r="W61" s="31">
        <v>1827.75</v>
      </c>
      <c r="X61" s="31"/>
      <c r="Y61" s="31"/>
      <c r="Z61" s="24"/>
      <c r="AC61" s="23"/>
    </row>
    <row r="62" spans="1:30" x14ac:dyDescent="0.3">
      <c r="A62" s="22">
        <v>1</v>
      </c>
      <c r="B62" s="22"/>
      <c r="C62" s="23">
        <v>43305</v>
      </c>
      <c r="D62" s="23">
        <v>43287</v>
      </c>
      <c r="E62" s="24" t="s">
        <v>75</v>
      </c>
      <c r="F62" s="24">
        <v>2</v>
      </c>
      <c r="H62" s="25">
        <v>3.87</v>
      </c>
      <c r="I62" s="25">
        <v>5.73</v>
      </c>
      <c r="J62" s="25">
        <v>779.73</v>
      </c>
      <c r="K62" s="26">
        <v>43301</v>
      </c>
      <c r="L62" s="25">
        <v>3.25</v>
      </c>
      <c r="M62" s="25">
        <v>5.73</v>
      </c>
      <c r="N62" s="25">
        <v>644.27</v>
      </c>
      <c r="O62" s="27">
        <v>-135.46000000000004</v>
      </c>
      <c r="P62" s="28">
        <v>-0.17372680286765935</v>
      </c>
      <c r="Q62" s="24">
        <v>14</v>
      </c>
      <c r="S62" s="29">
        <v>-135.46000000000004</v>
      </c>
      <c r="U62" s="30" t="s">
        <v>40</v>
      </c>
      <c r="V62" s="31">
        <v>252.78</v>
      </c>
      <c r="W62" s="31">
        <v>260.39999999999998</v>
      </c>
      <c r="X62" s="31">
        <v>263.48</v>
      </c>
      <c r="Y62" s="31">
        <v>240.9</v>
      </c>
      <c r="Z62" s="24"/>
      <c r="AC62" s="23"/>
    </row>
    <row r="63" spans="1:30" x14ac:dyDescent="0.3">
      <c r="A63" s="22">
        <v>1</v>
      </c>
      <c r="B63" s="22"/>
      <c r="C63" s="23">
        <v>43305</v>
      </c>
      <c r="D63" s="23">
        <v>43256</v>
      </c>
      <c r="E63" s="24" t="s">
        <v>79</v>
      </c>
      <c r="F63" s="24">
        <v>4</v>
      </c>
      <c r="H63" s="25">
        <v>0.71</v>
      </c>
      <c r="I63" s="25">
        <v>6.51</v>
      </c>
      <c r="J63" s="25">
        <v>290.51</v>
      </c>
      <c r="K63" s="26">
        <v>43301</v>
      </c>
      <c r="L63" s="25">
        <v>1</v>
      </c>
      <c r="M63" s="25">
        <v>6.51</v>
      </c>
      <c r="N63" s="25">
        <v>393.49</v>
      </c>
      <c r="O63" s="27">
        <v>102.98000000000002</v>
      </c>
      <c r="P63" s="28">
        <v>0.35448005232177904</v>
      </c>
      <c r="Q63" s="24">
        <v>45</v>
      </c>
      <c r="S63" s="29">
        <v>102.98000000000002</v>
      </c>
      <c r="U63" s="30" t="s">
        <v>80</v>
      </c>
      <c r="V63" s="31">
        <v>14.18</v>
      </c>
      <c r="W63" s="31">
        <v>15.29</v>
      </c>
      <c r="X63" s="31" t="s">
        <v>56</v>
      </c>
      <c r="Y63" s="31">
        <v>13.3</v>
      </c>
      <c r="Z63" s="24"/>
      <c r="AC63" s="23"/>
    </row>
    <row r="64" spans="1:30" x14ac:dyDescent="0.3">
      <c r="A64" s="22">
        <v>1</v>
      </c>
      <c r="B64" s="22"/>
      <c r="C64" s="23">
        <v>43305</v>
      </c>
      <c r="D64" s="23">
        <v>43257</v>
      </c>
      <c r="E64" s="24" t="s">
        <v>95</v>
      </c>
      <c r="F64" s="24">
        <v>4</v>
      </c>
      <c r="H64" s="25">
        <v>2.5</v>
      </c>
      <c r="I64" s="25">
        <v>6.51</v>
      </c>
      <c r="J64" s="25">
        <v>1006.51</v>
      </c>
      <c r="K64" s="26">
        <v>43301</v>
      </c>
      <c r="L64" s="25">
        <v>0</v>
      </c>
      <c r="M64" s="25">
        <v>6.51</v>
      </c>
      <c r="N64" s="25">
        <v>-6.51</v>
      </c>
      <c r="O64" s="27">
        <v>-1013.02</v>
      </c>
      <c r="P64" s="28">
        <v>-1.0064678940099949</v>
      </c>
      <c r="Q64" s="24">
        <v>44</v>
      </c>
      <c r="S64" s="29">
        <v>-1013.02</v>
      </c>
      <c r="U64" s="30" t="s">
        <v>44</v>
      </c>
      <c r="V64" s="31">
        <v>371.6</v>
      </c>
      <c r="W64" s="31">
        <v>374.26</v>
      </c>
      <c r="X64" s="31">
        <v>379.07</v>
      </c>
      <c r="Y64" s="31"/>
      <c r="Z64" s="24">
        <v>2.4500000000000002</v>
      </c>
      <c r="AA64" s="32" t="s">
        <v>96</v>
      </c>
      <c r="AC64" s="23"/>
    </row>
    <row r="65" spans="1:42" x14ac:dyDescent="0.3">
      <c r="A65" s="22">
        <v>1</v>
      </c>
      <c r="B65" s="22"/>
      <c r="C65" s="23">
        <v>43305</v>
      </c>
      <c r="D65" s="23">
        <v>43259</v>
      </c>
      <c r="E65" s="24" t="s">
        <v>97</v>
      </c>
      <c r="F65" s="24">
        <v>6</v>
      </c>
      <c r="H65" s="25">
        <v>2.17</v>
      </c>
      <c r="I65" s="25">
        <v>7.29</v>
      </c>
      <c r="J65" s="25">
        <v>1309.29</v>
      </c>
      <c r="K65" s="26">
        <v>43301</v>
      </c>
      <c r="L65" s="25">
        <v>0</v>
      </c>
      <c r="M65" s="25">
        <v>7.29</v>
      </c>
      <c r="N65" s="25">
        <v>-7.29</v>
      </c>
      <c r="O65" s="27">
        <v>-1316.58</v>
      </c>
      <c r="P65" s="28">
        <v>-1.0055679032147193</v>
      </c>
      <c r="Q65" s="24">
        <v>42</v>
      </c>
      <c r="S65" s="29">
        <v>-1316.58</v>
      </c>
      <c r="U65" s="30" t="s">
        <v>42</v>
      </c>
      <c r="V65" s="31">
        <v>61.15</v>
      </c>
      <c r="W65" s="31">
        <v>61.97</v>
      </c>
      <c r="X65" s="31">
        <v>63.18</v>
      </c>
      <c r="Y65" s="31">
        <v>55.45</v>
      </c>
      <c r="Z65" s="24"/>
      <c r="AC65" s="23"/>
    </row>
    <row r="66" spans="1:42" x14ac:dyDescent="0.3">
      <c r="A66" s="22">
        <v>1</v>
      </c>
      <c r="B66" s="22"/>
      <c r="C66" s="23">
        <v>43305</v>
      </c>
      <c r="D66" s="23">
        <v>43269</v>
      </c>
      <c r="E66" s="24" t="s">
        <v>98</v>
      </c>
      <c r="F66" s="24">
        <v>12</v>
      </c>
      <c r="H66" s="25">
        <v>0.52</v>
      </c>
      <c r="I66" s="25">
        <v>9.629999999999999</v>
      </c>
      <c r="J66" s="25">
        <v>633.63</v>
      </c>
      <c r="K66" s="26">
        <v>43301</v>
      </c>
      <c r="L66" s="25">
        <v>0</v>
      </c>
      <c r="M66" s="25">
        <v>9.629999999999999</v>
      </c>
      <c r="N66" s="25">
        <v>-9.629999999999999</v>
      </c>
      <c r="O66" s="27">
        <v>-643.26</v>
      </c>
      <c r="P66" s="28">
        <v>-1.0151981440272715</v>
      </c>
      <c r="Q66" s="24">
        <v>32</v>
      </c>
      <c r="S66" s="29">
        <v>-643.26</v>
      </c>
      <c r="U66" s="30" t="s">
        <v>99</v>
      </c>
      <c r="V66" s="31">
        <v>28.26</v>
      </c>
      <c r="W66" s="31">
        <v>28.99</v>
      </c>
      <c r="X66" s="31">
        <v>29.39</v>
      </c>
      <c r="Y66" s="31">
        <v>26.88</v>
      </c>
      <c r="Z66" s="24"/>
      <c r="AC66" s="23"/>
    </row>
    <row r="67" spans="1:42" x14ac:dyDescent="0.3">
      <c r="A67" s="22">
        <v>1</v>
      </c>
      <c r="B67" s="22"/>
      <c r="C67" s="23">
        <v>43305</v>
      </c>
      <c r="D67" s="23">
        <v>43269</v>
      </c>
      <c r="E67" s="24" t="s">
        <v>100</v>
      </c>
      <c r="F67" s="24">
        <v>20</v>
      </c>
      <c r="H67" s="25">
        <v>0.63</v>
      </c>
      <c r="I67" s="25">
        <v>12.75</v>
      </c>
      <c r="J67" s="25">
        <v>1272.75</v>
      </c>
      <c r="K67" s="26">
        <v>43301</v>
      </c>
      <c r="L67" s="25">
        <v>0</v>
      </c>
      <c r="M67" s="25">
        <v>12.75</v>
      </c>
      <c r="N67" s="25">
        <v>-12.75</v>
      </c>
      <c r="O67" s="27">
        <v>-1285.5</v>
      </c>
      <c r="P67" s="28">
        <v>-1.0100176782557455</v>
      </c>
      <c r="Q67" s="24">
        <v>32</v>
      </c>
      <c r="S67" s="29">
        <v>-1285.5</v>
      </c>
      <c r="U67" s="30" t="s">
        <v>101</v>
      </c>
      <c r="V67" s="31">
        <v>17.850000000000001</v>
      </c>
      <c r="W67" s="31">
        <v>18.37</v>
      </c>
      <c r="X67" s="31">
        <v>18.78</v>
      </c>
      <c r="Y67" s="31">
        <v>15.93</v>
      </c>
      <c r="Z67" s="24"/>
      <c r="AC67" s="23"/>
    </row>
    <row r="68" spans="1:42" x14ac:dyDescent="0.3">
      <c r="A68" s="22">
        <v>1</v>
      </c>
      <c r="B68" s="22"/>
      <c r="C68" s="23">
        <v>43305</v>
      </c>
      <c r="D68" s="23">
        <v>43276</v>
      </c>
      <c r="E68" s="24" t="s">
        <v>102</v>
      </c>
      <c r="F68" s="24">
        <v>8</v>
      </c>
      <c r="H68" s="25">
        <v>2.0499999999999998</v>
      </c>
      <c r="I68" s="25">
        <v>8.07</v>
      </c>
      <c r="J68" s="25">
        <v>1648.0699999999997</v>
      </c>
      <c r="K68" s="26">
        <v>43301</v>
      </c>
      <c r="L68" s="25">
        <v>0</v>
      </c>
      <c r="M68" s="25">
        <v>8.07</v>
      </c>
      <c r="N68" s="25">
        <v>-8.07</v>
      </c>
      <c r="O68" s="27">
        <v>-1656.1399999999996</v>
      </c>
      <c r="P68" s="28">
        <v>-1.004896636671986</v>
      </c>
      <c r="Q68" s="24">
        <v>25</v>
      </c>
      <c r="S68" s="29">
        <v>-1656.1399999999996</v>
      </c>
      <c r="U68" s="30" t="s">
        <v>90</v>
      </c>
      <c r="V68" s="31">
        <v>264.92</v>
      </c>
      <c r="W68" s="31">
        <v>263.31</v>
      </c>
      <c r="X68" s="31">
        <v>262.16000000000003</v>
      </c>
      <c r="Y68" s="31">
        <v>274.75</v>
      </c>
      <c r="Z68" s="24"/>
      <c r="AC68" s="23"/>
    </row>
    <row r="69" spans="1:42" x14ac:dyDescent="0.3">
      <c r="A69" s="22">
        <v>1</v>
      </c>
      <c r="B69" s="22"/>
      <c r="C69" s="23">
        <v>43305</v>
      </c>
      <c r="D69" s="23">
        <v>43292</v>
      </c>
      <c r="E69" s="24" t="s">
        <v>103</v>
      </c>
      <c r="F69" s="24">
        <v>16</v>
      </c>
      <c r="H69" s="25">
        <v>1.03</v>
      </c>
      <c r="I69" s="25">
        <v>11.190000000000001</v>
      </c>
      <c r="J69" s="25">
        <v>1659.19</v>
      </c>
      <c r="K69" s="26">
        <v>43301</v>
      </c>
      <c r="L69" s="25">
        <v>0</v>
      </c>
      <c r="M69" s="25">
        <v>11.190000000000001</v>
      </c>
      <c r="N69" s="25">
        <v>-11.190000000000001</v>
      </c>
      <c r="O69" s="27">
        <v>-1670.38</v>
      </c>
      <c r="P69" s="28">
        <v>-1.006744254726704</v>
      </c>
      <c r="Q69" s="24">
        <v>9</v>
      </c>
      <c r="S69" s="29">
        <v>-1670.38</v>
      </c>
      <c r="U69" s="30" t="s">
        <v>90</v>
      </c>
      <c r="V69" s="31"/>
      <c r="W69" s="31"/>
      <c r="X69" s="31"/>
      <c r="Y69" s="31"/>
      <c r="Z69" s="24"/>
      <c r="AC69" s="23"/>
    </row>
    <row r="70" spans="1:42" x14ac:dyDescent="0.3">
      <c r="A70" s="22">
        <v>1</v>
      </c>
      <c r="B70" s="22"/>
      <c r="C70" s="23">
        <v>43305</v>
      </c>
      <c r="D70" s="23">
        <v>43293</v>
      </c>
      <c r="E70" s="24" t="s">
        <v>104</v>
      </c>
      <c r="F70" s="24">
        <v>10</v>
      </c>
      <c r="H70" s="25">
        <v>1.05</v>
      </c>
      <c r="I70" s="25">
        <v>8.8500000000000014</v>
      </c>
      <c r="J70" s="25">
        <v>1058.8499999999999</v>
      </c>
      <c r="K70" s="26">
        <v>43301</v>
      </c>
      <c r="L70" s="25">
        <v>0</v>
      </c>
      <c r="M70" s="25">
        <v>8.8500000000000014</v>
      </c>
      <c r="N70" s="25">
        <v>-8.8500000000000014</v>
      </c>
      <c r="O70" s="27">
        <v>-1067.6999999999998</v>
      </c>
      <c r="P70" s="28">
        <v>-1.0083581243802238</v>
      </c>
      <c r="Q70" s="24">
        <v>8</v>
      </c>
      <c r="S70" s="29">
        <v>-1067.6999999999998</v>
      </c>
      <c r="U70" s="30" t="s">
        <v>77</v>
      </c>
      <c r="V70" s="31">
        <v>1197.96</v>
      </c>
      <c r="W70" s="31">
        <v>1208.71</v>
      </c>
      <c r="X70" s="31">
        <v>1224.9100000000001</v>
      </c>
      <c r="Y70" s="31" t="s">
        <v>105</v>
      </c>
      <c r="Z70" s="24"/>
      <c r="AC70" s="23"/>
    </row>
    <row r="71" spans="1:42" x14ac:dyDescent="0.3">
      <c r="A71" s="22">
        <v>1</v>
      </c>
      <c r="B71" s="22"/>
      <c r="C71" s="23">
        <v>43305</v>
      </c>
      <c r="D71" s="23">
        <v>43299</v>
      </c>
      <c r="E71" s="24" t="s">
        <v>92</v>
      </c>
      <c r="F71" s="24">
        <v>2</v>
      </c>
      <c r="H71" s="25">
        <v>2.65</v>
      </c>
      <c r="I71" s="25">
        <v>5.73</v>
      </c>
      <c r="J71" s="25">
        <v>535.73</v>
      </c>
      <c r="K71" s="26">
        <v>43301</v>
      </c>
      <c r="L71" s="25">
        <v>0</v>
      </c>
      <c r="M71" s="25">
        <v>5.73</v>
      </c>
      <c r="N71" s="25">
        <v>-5.73</v>
      </c>
      <c r="O71" s="27">
        <v>-541.46</v>
      </c>
      <c r="P71" s="28">
        <v>-1.0106956862598697</v>
      </c>
      <c r="Q71" s="24">
        <v>2</v>
      </c>
      <c r="S71" s="29">
        <v>-541.46</v>
      </c>
      <c r="U71" s="30" t="s">
        <v>77</v>
      </c>
      <c r="V71" s="31">
        <v>1218.7</v>
      </c>
      <c r="W71" s="31">
        <v>1225.8800000000001</v>
      </c>
      <c r="X71" s="31">
        <v>1234.93</v>
      </c>
      <c r="Y71" s="31"/>
      <c r="Z71" s="24">
        <v>1.45</v>
      </c>
      <c r="AC71" s="23"/>
    </row>
    <row r="72" spans="1:42" x14ac:dyDescent="0.3">
      <c r="A72" s="22">
        <v>1</v>
      </c>
      <c r="B72" s="22"/>
      <c r="C72" s="23">
        <v>43305</v>
      </c>
      <c r="D72" s="23">
        <v>43301</v>
      </c>
      <c r="E72" s="24" t="s">
        <v>52</v>
      </c>
      <c r="F72" s="24">
        <v>4</v>
      </c>
      <c r="H72" s="25">
        <v>2.4700000000000002</v>
      </c>
      <c r="I72" s="25">
        <v>6.51</v>
      </c>
      <c r="J72" s="25">
        <v>994.5100000000001</v>
      </c>
      <c r="K72" s="26">
        <v>43304</v>
      </c>
      <c r="L72" s="25">
        <v>4.3</v>
      </c>
      <c r="M72" s="25">
        <v>6.51</v>
      </c>
      <c r="N72" s="25">
        <v>1713.49</v>
      </c>
      <c r="O72" s="27">
        <v>718.9799999999999</v>
      </c>
      <c r="P72" s="28">
        <v>0.72294898995485202</v>
      </c>
      <c r="Q72" s="24">
        <v>3</v>
      </c>
      <c r="S72" s="29">
        <v>718.9799999999999</v>
      </c>
      <c r="U72" s="30" t="s">
        <v>53</v>
      </c>
      <c r="V72" s="31">
        <v>356.05</v>
      </c>
      <c r="W72" s="31"/>
      <c r="X72" s="31"/>
      <c r="Y72" s="31"/>
      <c r="Z72" s="24">
        <v>1.54</v>
      </c>
      <c r="AC72" s="23"/>
    </row>
    <row r="73" spans="1:42" ht="16.2" thickBot="1" x14ac:dyDescent="0.35">
      <c r="A73" s="22"/>
      <c r="C73" s="23"/>
      <c r="K73" s="26"/>
      <c r="Q73" s="24"/>
      <c r="V73" s="31"/>
      <c r="W73" s="31"/>
      <c r="X73" s="31"/>
      <c r="Y73" s="31"/>
      <c r="Z73" s="24"/>
      <c r="AC73" s="23"/>
    </row>
    <row r="74" spans="1:42" s="63" customFormat="1" ht="19.95" customHeight="1" thickBot="1" x14ac:dyDescent="0.35">
      <c r="A74" s="62">
        <v>52</v>
      </c>
      <c r="D74" s="64"/>
      <c r="F74" s="63">
        <v>299</v>
      </c>
      <c r="H74" s="65"/>
      <c r="I74" s="65">
        <v>374.01</v>
      </c>
      <c r="J74" s="65">
        <v>43836.009999999995</v>
      </c>
      <c r="K74" s="65"/>
      <c r="L74" s="65"/>
      <c r="M74" s="65">
        <v>374.01</v>
      </c>
      <c r="N74" s="65">
        <v>46166.989999999991</v>
      </c>
      <c r="O74" s="66">
        <v>2330.9799999999973</v>
      </c>
      <c r="P74" s="67">
        <v>5.3175003838168609E-2</v>
      </c>
      <c r="Q74" s="68">
        <v>7.5192307692307692</v>
      </c>
      <c r="R74" s="64"/>
      <c r="T74" s="69"/>
      <c r="U74" s="69"/>
      <c r="V74" s="70"/>
      <c r="W74" s="70"/>
      <c r="X74" s="70"/>
      <c r="Y74" s="70"/>
      <c r="Z74" s="70"/>
      <c r="AA74" s="71"/>
      <c r="AB74" s="72"/>
      <c r="AD74" s="73">
        <v>5</v>
      </c>
    </row>
    <row r="75" spans="1:42" s="92" customFormat="1" ht="46.8" customHeight="1" x14ac:dyDescent="0.3">
      <c r="A75" s="74" t="s">
        <v>106</v>
      </c>
      <c r="B75" s="75"/>
      <c r="C75" s="76"/>
      <c r="D75" s="77"/>
      <c r="E75" s="78"/>
      <c r="F75" s="79" t="s">
        <v>107</v>
      </c>
      <c r="G75" s="79"/>
      <c r="H75" s="80"/>
      <c r="I75" s="80"/>
      <c r="J75" s="80" t="s">
        <v>108</v>
      </c>
      <c r="K75" s="80"/>
      <c r="L75" s="80"/>
      <c r="M75" s="81" t="s">
        <v>109</v>
      </c>
      <c r="N75" s="82" t="s">
        <v>110</v>
      </c>
      <c r="O75" s="83" t="s">
        <v>111</v>
      </c>
      <c r="P75" s="80" t="s">
        <v>112</v>
      </c>
      <c r="Q75" s="84" t="s">
        <v>113</v>
      </c>
      <c r="R75" s="85" t="s">
        <v>114</v>
      </c>
      <c r="S75" s="86" t="s">
        <v>115</v>
      </c>
      <c r="T75" s="87" t="s">
        <v>116</v>
      </c>
      <c r="U75" s="87"/>
      <c r="V75" s="80" t="s">
        <v>117</v>
      </c>
      <c r="W75" s="80" t="s">
        <v>118</v>
      </c>
      <c r="X75" s="80" t="s">
        <v>119</v>
      </c>
      <c r="Y75" s="81" t="s">
        <v>120</v>
      </c>
      <c r="Z75" s="81"/>
      <c r="AA75" s="88" t="s">
        <v>121</v>
      </c>
      <c r="AB75" s="89"/>
      <c r="AC75" s="90"/>
      <c r="AD75" s="91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</row>
    <row r="76" spans="1:42" s="109" customFormat="1" ht="19.95" customHeight="1" thickBot="1" x14ac:dyDescent="0.35">
      <c r="A76" s="93">
        <v>66</v>
      </c>
      <c r="B76" s="94"/>
      <c r="C76" s="95"/>
      <c r="D76" s="96"/>
      <c r="E76" s="95"/>
      <c r="F76" s="95">
        <v>380</v>
      </c>
      <c r="G76" s="95"/>
      <c r="H76" s="97"/>
      <c r="I76" s="97"/>
      <c r="J76" s="97">
        <v>63301.899999999994</v>
      </c>
      <c r="K76" s="97"/>
      <c r="L76" s="97"/>
      <c r="M76" s="98">
        <v>848.91</v>
      </c>
      <c r="N76" s="99">
        <v>46166.989999999991</v>
      </c>
      <c r="O76" s="100">
        <v>-6565.9100000000017</v>
      </c>
      <c r="P76" s="101">
        <v>0.80769230769230771</v>
      </c>
      <c r="Q76" s="102">
        <v>19465.89</v>
      </c>
      <c r="R76" s="103">
        <v>5</v>
      </c>
      <c r="S76" s="104">
        <v>2330.9799999999973</v>
      </c>
      <c r="T76" s="105">
        <v>2330.9799999999973</v>
      </c>
      <c r="U76" s="105"/>
      <c r="V76" s="105">
        <v>2330.9799999999973</v>
      </c>
      <c r="W76" s="105">
        <v>-6565.9100000000017</v>
      </c>
      <c r="X76" s="106">
        <v>52</v>
      </c>
      <c r="Y76" s="107">
        <v>299</v>
      </c>
      <c r="Z76" s="106"/>
      <c r="AA76" s="108">
        <v>0.80769230769230771</v>
      </c>
      <c r="AB76" s="24"/>
      <c r="AC76" s="23"/>
      <c r="AD76" s="33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x14ac:dyDescent="0.3">
      <c r="S77" s="24"/>
      <c r="V77" s="25"/>
      <c r="W77" s="25"/>
      <c r="X77" s="25"/>
      <c r="Y77" s="25"/>
      <c r="Z77" s="25"/>
      <c r="AE77" s="23"/>
    </row>
    <row r="78" spans="1:42" x14ac:dyDescent="0.3">
      <c r="V78" s="25"/>
      <c r="W78" s="25"/>
      <c r="X78" s="25"/>
      <c r="Y78" s="25"/>
      <c r="Z78" s="25"/>
    </row>
    <row r="79" spans="1:42" s="114" customFormat="1" ht="50.4" customHeight="1" x14ac:dyDescent="0.3">
      <c r="A79" s="110" t="s">
        <v>122</v>
      </c>
      <c r="B79" s="110"/>
      <c r="C79" s="110"/>
      <c r="D79" s="110"/>
      <c r="E79" s="110"/>
      <c r="F79" s="110" t="s">
        <v>123</v>
      </c>
      <c r="G79" s="110"/>
      <c r="H79" s="110"/>
      <c r="I79" s="110"/>
      <c r="J79" s="110" t="s">
        <v>124</v>
      </c>
      <c r="K79" s="110"/>
      <c r="L79" s="110"/>
      <c r="M79" s="110"/>
      <c r="N79" s="110"/>
      <c r="O79" s="110" t="s">
        <v>125</v>
      </c>
      <c r="P79" s="110"/>
      <c r="Q79" s="110" t="s">
        <v>126</v>
      </c>
      <c r="R79" s="110" t="s">
        <v>127</v>
      </c>
      <c r="S79" s="110" t="s">
        <v>128</v>
      </c>
      <c r="T79" s="110" t="s">
        <v>129</v>
      </c>
      <c r="U79" s="110" t="s">
        <v>130</v>
      </c>
      <c r="V79" s="110"/>
      <c r="W79" s="110"/>
      <c r="X79" s="110"/>
      <c r="Y79" s="110"/>
      <c r="Z79" s="110"/>
      <c r="AA79" s="111"/>
      <c r="AB79" s="111"/>
      <c r="AC79" s="111"/>
      <c r="AD79" s="111"/>
      <c r="AE79" s="112"/>
      <c r="AF79" s="113"/>
      <c r="AG79" s="110"/>
    </row>
    <row r="80" spans="1:42" x14ac:dyDescent="0.3">
      <c r="A80" s="24">
        <v>52</v>
      </c>
      <c r="F80" s="115">
        <v>5.75</v>
      </c>
      <c r="J80" s="25">
        <v>843.00019230769226</v>
      </c>
      <c r="O80" s="27">
        <v>44.826538461538412</v>
      </c>
      <c r="Q80" s="116">
        <v>7.5192307692307692</v>
      </c>
      <c r="R80" s="25">
        <v>28434.089999999997</v>
      </c>
      <c r="S80" s="25">
        <v>35000</v>
      </c>
      <c r="T80" s="117">
        <v>-6565.9100000000017</v>
      </c>
      <c r="U80" s="28">
        <v>-0.18759742857142861</v>
      </c>
      <c r="V80" s="25"/>
      <c r="W80" s="25"/>
      <c r="X80" s="25"/>
      <c r="Y80" s="25"/>
      <c r="Z80" s="25"/>
    </row>
    <row r="81" spans="10:30" x14ac:dyDescent="0.3">
      <c r="R81" s="118"/>
      <c r="V81" s="25"/>
      <c r="W81" s="25"/>
      <c r="X81" s="25"/>
      <c r="Y81" s="25"/>
      <c r="Z81" s="25"/>
    </row>
    <row r="82" spans="10:30" x14ac:dyDescent="0.3">
      <c r="V82" s="25"/>
      <c r="W82" s="25"/>
      <c r="X82" s="25"/>
      <c r="Y82" s="25"/>
      <c r="Z82" s="25"/>
      <c r="AC82" s="119"/>
    </row>
    <row r="83" spans="10:30" x14ac:dyDescent="0.3">
      <c r="V83" s="25"/>
      <c r="W83" s="25"/>
      <c r="X83" s="25"/>
      <c r="Y83" s="25"/>
      <c r="Z83" s="25"/>
    </row>
    <row r="84" spans="10:30" x14ac:dyDescent="0.3">
      <c r="N84" s="27"/>
      <c r="O84" s="28"/>
      <c r="P84" s="25"/>
      <c r="R84" s="29"/>
      <c r="S84" s="30"/>
      <c r="U84" s="25"/>
      <c r="V84" s="25"/>
      <c r="W84" s="25"/>
      <c r="X84" s="25"/>
      <c r="Y84" s="25"/>
      <c r="Z84" s="32"/>
      <c r="AA84" s="24"/>
      <c r="AC84" s="33"/>
      <c r="AD84" s="24"/>
    </row>
    <row r="85" spans="10:30" x14ac:dyDescent="0.3">
      <c r="J85" s="25" t="e">
        <v>#REF!</v>
      </c>
      <c r="V85" s="25"/>
      <c r="W85" s="25"/>
      <c r="X85" s="25"/>
      <c r="Y85" s="25"/>
      <c r="Z85" s="25"/>
    </row>
    <row r="86" spans="10:30" x14ac:dyDescent="0.3">
      <c r="V86" s="25"/>
      <c r="W86" s="25"/>
      <c r="X86" s="25"/>
      <c r="Y86" s="25"/>
      <c r="Z86" s="25"/>
    </row>
    <row r="87" spans="10:30" x14ac:dyDescent="0.3">
      <c r="R87" s="120"/>
      <c r="V87" s="25"/>
      <c r="W87" s="25"/>
      <c r="X87" s="25"/>
      <c r="Y87" s="25"/>
      <c r="Z87" s="25"/>
    </row>
    <row r="88" spans="10:30" x14ac:dyDescent="0.3">
      <c r="V88" s="25"/>
      <c r="W88" s="25"/>
      <c r="X88" s="25"/>
      <c r="Y88" s="25"/>
      <c r="Z88" s="25"/>
    </row>
    <row r="89" spans="10:30" x14ac:dyDescent="0.3">
      <c r="V89" s="25"/>
      <c r="W89" s="25"/>
      <c r="X89" s="25"/>
      <c r="Y89" s="25"/>
      <c r="Z89" s="25"/>
    </row>
    <row r="90" spans="10:30" x14ac:dyDescent="0.3">
      <c r="V90" s="25"/>
      <c r="W90" s="25"/>
      <c r="X90" s="25"/>
      <c r="Y90" s="25"/>
      <c r="Z90" s="25"/>
    </row>
    <row r="91" spans="10:30" x14ac:dyDescent="0.3">
      <c r="V91" s="25"/>
      <c r="W91" s="25"/>
      <c r="X91" s="25"/>
      <c r="Y91" s="25"/>
      <c r="Z91" s="25"/>
    </row>
    <row r="92" spans="10:30" x14ac:dyDescent="0.3">
      <c r="V92" s="25"/>
      <c r="W92" s="25"/>
      <c r="X92" s="25"/>
      <c r="Y92" s="25"/>
      <c r="Z92" s="25"/>
    </row>
    <row r="93" spans="10:30" x14ac:dyDescent="0.3">
      <c r="V93" s="25"/>
      <c r="W93" s="25"/>
      <c r="X93" s="25"/>
      <c r="Y93" s="25"/>
      <c r="Z93" s="25"/>
    </row>
    <row r="94" spans="10:30" x14ac:dyDescent="0.3">
      <c r="V94" s="25"/>
      <c r="W94" s="25"/>
      <c r="X94" s="25"/>
      <c r="Y94" s="25"/>
      <c r="Z94" s="25"/>
    </row>
    <row r="95" spans="10:30" x14ac:dyDescent="0.3">
      <c r="V95" s="25"/>
      <c r="W95" s="25"/>
      <c r="X95" s="25"/>
      <c r="Y95" s="25"/>
      <c r="Z95" s="25"/>
    </row>
    <row r="96" spans="10:30" x14ac:dyDescent="0.3">
      <c r="V96" s="25"/>
      <c r="W96" s="25"/>
      <c r="X96" s="25"/>
      <c r="Y96" s="25"/>
      <c r="Z96" s="25"/>
    </row>
    <row r="97" spans="22:26" x14ac:dyDescent="0.3">
      <c r="V97" s="25"/>
      <c r="W97" s="25"/>
      <c r="X97" s="25"/>
      <c r="Y97" s="25"/>
      <c r="Z97" s="25"/>
    </row>
    <row r="98" spans="22:26" x14ac:dyDescent="0.3">
      <c r="V98" s="25"/>
      <c r="W98" s="25"/>
      <c r="X98" s="25"/>
      <c r="Y98" s="25"/>
      <c r="Z98" s="25"/>
    </row>
    <row r="99" spans="22:26" x14ac:dyDescent="0.3">
      <c r="V99" s="25"/>
      <c r="W99" s="25"/>
      <c r="X99" s="25"/>
      <c r="Y99" s="25"/>
      <c r="Z99" s="25"/>
    </row>
    <row r="100" spans="22:26" x14ac:dyDescent="0.3">
      <c r="V100" s="25"/>
      <c r="W100" s="25"/>
      <c r="X100" s="25"/>
      <c r="Y100" s="25"/>
      <c r="Z100" s="25"/>
    </row>
    <row r="101" spans="22:26" x14ac:dyDescent="0.3">
      <c r="V101" s="25"/>
      <c r="W101" s="25"/>
      <c r="X101" s="25"/>
      <c r="Y101" s="25"/>
      <c r="Z101" s="25"/>
    </row>
    <row r="102" spans="22:26" x14ac:dyDescent="0.3">
      <c r="V102" s="25"/>
      <c r="W102" s="25"/>
      <c r="X102" s="25"/>
      <c r="Y102" s="25"/>
      <c r="Z102" s="25"/>
    </row>
    <row r="103" spans="22:26" x14ac:dyDescent="0.3">
      <c r="V103" s="25"/>
      <c r="W103" s="25"/>
      <c r="X103" s="25"/>
      <c r="Y103" s="25"/>
      <c r="Z103" s="25"/>
    </row>
    <row r="104" spans="22:26" x14ac:dyDescent="0.3">
      <c r="V104" s="25"/>
      <c r="W104" s="25"/>
      <c r="X104" s="25"/>
      <c r="Y104" s="25"/>
      <c r="Z104" s="25"/>
    </row>
    <row r="105" spans="22:26" x14ac:dyDescent="0.3">
      <c r="V105" s="25"/>
      <c r="W105" s="25"/>
      <c r="X105" s="25"/>
      <c r="Y105" s="25"/>
      <c r="Z105" s="25"/>
    </row>
    <row r="106" spans="22:26" x14ac:dyDescent="0.3">
      <c r="V106" s="25"/>
      <c r="W106" s="25"/>
      <c r="X106" s="25"/>
      <c r="Y106" s="25"/>
      <c r="Z106" s="25"/>
    </row>
    <row r="107" spans="22:26" x14ac:dyDescent="0.3">
      <c r="V107" s="25"/>
      <c r="W107" s="25"/>
      <c r="X107" s="25"/>
      <c r="Y107" s="25"/>
      <c r="Z107" s="25"/>
    </row>
    <row r="108" spans="22:26" x14ac:dyDescent="0.3">
      <c r="V108" s="25"/>
      <c r="W108" s="25"/>
      <c r="X108" s="25"/>
      <c r="Y108" s="25"/>
      <c r="Z108" s="25"/>
    </row>
    <row r="109" spans="22:26" x14ac:dyDescent="0.3">
      <c r="V109" s="25"/>
      <c r="W109" s="25"/>
      <c r="X109" s="25"/>
      <c r="Y109" s="25"/>
      <c r="Z109" s="25"/>
    </row>
    <row r="110" spans="22:26" x14ac:dyDescent="0.3">
      <c r="V110" s="25"/>
      <c r="W110" s="25"/>
      <c r="X110" s="25"/>
      <c r="Y110" s="25"/>
      <c r="Z110" s="25"/>
    </row>
    <row r="111" spans="22:26" x14ac:dyDescent="0.3">
      <c r="V111" s="25"/>
      <c r="W111" s="25"/>
      <c r="X111" s="25"/>
      <c r="Y111" s="25"/>
      <c r="Z111" s="25"/>
    </row>
    <row r="112" spans="22:26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  <row r="135" spans="22:26" x14ac:dyDescent="0.3">
      <c r="V135" s="25"/>
      <c r="W135" s="25"/>
      <c r="X135" s="25"/>
      <c r="Y135" s="25"/>
      <c r="Z135" s="25"/>
    </row>
    <row r="136" spans="22:26" x14ac:dyDescent="0.3">
      <c r="V136" s="25"/>
      <c r="W136" s="25"/>
      <c r="X136" s="25"/>
      <c r="Y136" s="25"/>
      <c r="Z136" s="25"/>
    </row>
    <row r="137" spans="22:26" x14ac:dyDescent="0.3">
      <c r="V137" s="25"/>
      <c r="W137" s="25"/>
      <c r="X137" s="25"/>
      <c r="Y137" s="25"/>
      <c r="Z137" s="25"/>
    </row>
    <row r="138" spans="22:26" x14ac:dyDescent="0.3">
      <c r="V138" s="25"/>
      <c r="W138" s="25"/>
      <c r="X138" s="25"/>
      <c r="Y138" s="25"/>
      <c r="Z138" s="25"/>
    </row>
    <row r="139" spans="22:26" x14ac:dyDescent="0.3">
      <c r="V139" s="25"/>
      <c r="W139" s="25"/>
      <c r="X139" s="25"/>
      <c r="Y139" s="25"/>
      <c r="Z139" s="25"/>
    </row>
    <row r="140" spans="22:26" x14ac:dyDescent="0.3">
      <c r="V140" s="25"/>
      <c r="W140" s="25"/>
      <c r="X140" s="25"/>
      <c r="Y140" s="25"/>
      <c r="Z140" s="25"/>
    </row>
    <row r="141" spans="22:26" x14ac:dyDescent="0.3">
      <c r="V141" s="25"/>
      <c r="W141" s="25"/>
      <c r="X141" s="25"/>
      <c r="Y141" s="25"/>
      <c r="Z141" s="25"/>
    </row>
    <row r="142" spans="22:26" x14ac:dyDescent="0.3">
      <c r="V142" s="25"/>
      <c r="W142" s="25"/>
      <c r="X142" s="25"/>
      <c r="Y142" s="25"/>
      <c r="Z142" s="25"/>
    </row>
    <row r="143" spans="22:26" x14ac:dyDescent="0.3">
      <c r="V143" s="25"/>
      <c r="W143" s="25"/>
      <c r="X143" s="25"/>
      <c r="Y143" s="25"/>
      <c r="Z143" s="25"/>
    </row>
    <row r="144" spans="22:26" x14ac:dyDescent="0.3">
      <c r="V144" s="25"/>
      <c r="W144" s="25"/>
      <c r="X144" s="25"/>
      <c r="Y144" s="25"/>
      <c r="Z144" s="25"/>
    </row>
    <row r="145" spans="22:26" x14ac:dyDescent="0.3">
      <c r="V145" s="25"/>
      <c r="W145" s="25"/>
      <c r="X145" s="25"/>
      <c r="Y145" s="25"/>
      <c r="Z145" s="25"/>
    </row>
    <row r="146" spans="22:26" x14ac:dyDescent="0.3">
      <c r="V146" s="25"/>
      <c r="W146" s="25"/>
      <c r="X146" s="25"/>
      <c r="Y146" s="25"/>
      <c r="Z146" s="25"/>
    </row>
    <row r="147" spans="22:26" x14ac:dyDescent="0.3">
      <c r="V147" s="25"/>
      <c r="W147" s="25"/>
      <c r="X147" s="25"/>
      <c r="Y147" s="25"/>
      <c r="Z147" s="25"/>
    </row>
    <row r="148" spans="22:26" x14ac:dyDescent="0.3">
      <c r="V148" s="25"/>
      <c r="W148" s="25"/>
      <c r="X148" s="25"/>
      <c r="Y148" s="25"/>
      <c r="Z148" s="25"/>
    </row>
    <row r="149" spans="22:26" x14ac:dyDescent="0.3">
      <c r="V149" s="25"/>
      <c r="W149" s="25"/>
      <c r="X149" s="25"/>
      <c r="Y149" s="25"/>
      <c r="Z149" s="25"/>
    </row>
    <row r="150" spans="22:26" x14ac:dyDescent="0.3">
      <c r="V150" s="25"/>
      <c r="W150" s="25"/>
      <c r="X150" s="25"/>
      <c r="Y150" s="25"/>
      <c r="Z150" s="25"/>
    </row>
    <row r="151" spans="22:26" x14ac:dyDescent="0.3">
      <c r="V151" s="25"/>
      <c r="W151" s="25"/>
      <c r="X151" s="25"/>
      <c r="Y151" s="25"/>
      <c r="Z151" s="25"/>
    </row>
    <row r="152" spans="22:26" x14ac:dyDescent="0.3">
      <c r="V152" s="25"/>
      <c r="W152" s="25"/>
      <c r="X152" s="25"/>
      <c r="Y152" s="25"/>
      <c r="Z152" s="25"/>
    </row>
    <row r="153" spans="22:26" x14ac:dyDescent="0.3">
      <c r="V153" s="25"/>
      <c r="W153" s="25"/>
      <c r="X153" s="25"/>
      <c r="Y153" s="25"/>
      <c r="Z153" s="25"/>
    </row>
    <row r="154" spans="22:26" x14ac:dyDescent="0.3">
      <c r="V154" s="25"/>
      <c r="W154" s="25"/>
      <c r="X154" s="25"/>
      <c r="Y154" s="25"/>
      <c r="Z154" s="25"/>
    </row>
    <row r="155" spans="22:26" x14ac:dyDescent="0.3">
      <c r="V155" s="25"/>
      <c r="W155" s="25"/>
      <c r="X155" s="25"/>
      <c r="Y155" s="25"/>
      <c r="Z155" s="25"/>
    </row>
    <row r="156" spans="22:26" x14ac:dyDescent="0.3">
      <c r="V156" s="25"/>
      <c r="W156" s="25"/>
      <c r="X156" s="25"/>
      <c r="Y156" s="25"/>
      <c r="Z156" s="25"/>
    </row>
    <row r="157" spans="22:26" x14ac:dyDescent="0.3">
      <c r="V157" s="25"/>
      <c r="W157" s="25"/>
      <c r="X157" s="25"/>
      <c r="Y157" s="25"/>
      <c r="Z157" s="25"/>
    </row>
    <row r="158" spans="22:26" x14ac:dyDescent="0.3">
      <c r="V158" s="25"/>
      <c r="W158" s="25"/>
      <c r="X158" s="25"/>
      <c r="Y158" s="25"/>
      <c r="Z158" s="25"/>
    </row>
    <row r="159" spans="22:26" x14ac:dyDescent="0.3">
      <c r="V159" s="25"/>
      <c r="W159" s="25"/>
      <c r="X159" s="25"/>
      <c r="Y159" s="25"/>
      <c r="Z159" s="25"/>
    </row>
    <row r="160" spans="22:26" x14ac:dyDescent="0.3">
      <c r="V160" s="25"/>
      <c r="W160" s="25"/>
      <c r="X160" s="25"/>
      <c r="Y160" s="25"/>
      <c r="Z160" s="25"/>
    </row>
    <row r="161" spans="22:26" x14ac:dyDescent="0.3">
      <c r="V161" s="25"/>
      <c r="W161" s="25"/>
      <c r="X161" s="25"/>
      <c r="Y161" s="25"/>
      <c r="Z161" s="25"/>
    </row>
    <row r="162" spans="22:26" x14ac:dyDescent="0.3">
      <c r="V162" s="25"/>
      <c r="W162" s="25"/>
      <c r="X162" s="25"/>
      <c r="Y162" s="25"/>
      <c r="Z162" s="25"/>
    </row>
    <row r="163" spans="22:26" x14ac:dyDescent="0.3">
      <c r="V163" s="25"/>
      <c r="W163" s="25"/>
      <c r="X163" s="25"/>
      <c r="Y163" s="25"/>
      <c r="Z163" s="25"/>
    </row>
    <row r="164" spans="22:26" x14ac:dyDescent="0.3">
      <c r="V164" s="25"/>
      <c r="W164" s="25"/>
      <c r="X164" s="25"/>
      <c r="Y164" s="25"/>
      <c r="Z164" s="25"/>
    </row>
    <row r="165" spans="22:26" x14ac:dyDescent="0.3">
      <c r="V165" s="25"/>
      <c r="W165" s="25"/>
      <c r="X165" s="25"/>
      <c r="Y165" s="25"/>
      <c r="Z165" s="25"/>
    </row>
    <row r="166" spans="22:26" x14ac:dyDescent="0.3">
      <c r="V166" s="25"/>
      <c r="W166" s="25"/>
      <c r="X166" s="25"/>
      <c r="Y166" s="25"/>
      <c r="Z166" s="25"/>
    </row>
    <row r="167" spans="22:26" x14ac:dyDescent="0.3">
      <c r="V167" s="25"/>
      <c r="W167" s="25"/>
      <c r="X167" s="25"/>
      <c r="Y167" s="25"/>
      <c r="Z167" s="25"/>
    </row>
    <row r="168" spans="22:26" x14ac:dyDescent="0.3">
      <c r="V168" s="25"/>
      <c r="W168" s="25"/>
      <c r="X168" s="25"/>
      <c r="Y168" s="25"/>
      <c r="Z168" s="25"/>
    </row>
    <row r="169" spans="22:26" x14ac:dyDescent="0.3">
      <c r="V169" s="25"/>
      <c r="W169" s="25"/>
      <c r="X169" s="25"/>
      <c r="Y169" s="25"/>
      <c r="Z169" s="25"/>
    </row>
    <row r="170" spans="22:26" x14ac:dyDescent="0.3">
      <c r="V170" s="25"/>
      <c r="W170" s="25"/>
      <c r="X170" s="25"/>
      <c r="Y170" s="25"/>
      <c r="Z170" s="25"/>
    </row>
  </sheetData>
  <conditionalFormatting sqref="P3:P16">
    <cfRule type="dataBar" priority="5">
      <dataBar>
        <cfvo type="min"/>
        <cfvo type="max"/>
        <color rgb="FF63C384"/>
      </dataBar>
    </cfRule>
  </conditionalFormatting>
  <conditionalFormatting sqref="P18:P73">
    <cfRule type="dataBar" priority="6">
      <dataBar>
        <cfvo type="min"/>
        <cfvo type="max"/>
        <color rgb="FF63C384"/>
      </dataBar>
    </cfRule>
  </conditionalFormatting>
  <conditionalFormatting sqref="Q3:Q16 Q18:Q73">
    <cfRule type="dataBar" priority="7">
      <dataBar>
        <cfvo type="min"/>
        <cfvo type="max"/>
        <color rgb="FF638EC6"/>
      </dataBar>
    </cfRule>
  </conditionalFormatting>
  <conditionalFormatting sqref="P21:P72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:P1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7">
    <cfRule type="dataBar" priority="1">
      <dataBar>
        <cfvo type="min"/>
        <cfvo type="max"/>
        <color rgb="FF63C384"/>
      </dataBar>
    </cfRule>
  </conditionalFormatting>
  <conditionalFormatting sqref="Q17">
    <cfRule type="dataBar" priority="2">
      <dataBar>
        <cfvo type="min"/>
        <cfvo type="max"/>
        <color rgb="FF638EC6"/>
      </dataBar>
    </cfRule>
  </conditionalFormatting>
  <conditionalFormatting sqref="P1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8"/>
  <sheetViews>
    <sheetView zoomScale="60" zoomScaleNormal="60" workbookViewId="0"/>
  </sheetViews>
  <sheetFormatPr defaultRowHeight="15" x14ac:dyDescent="0.25"/>
  <cols>
    <col min="1" max="1" width="9.109375" style="158" customWidth="1"/>
    <col min="2" max="2" width="8.33203125" style="158" customWidth="1"/>
    <col min="3" max="4" width="14.44140625" style="158" customWidth="1"/>
    <col min="5" max="5" width="26.33203125" style="159" customWidth="1"/>
    <col min="6" max="6" width="13.6640625" style="158" customWidth="1"/>
    <col min="7" max="7" width="9.6640625" style="158" customWidth="1"/>
    <col min="8" max="8" width="16.5546875" style="158" customWidth="1"/>
    <col min="9" max="9" width="14" style="158" customWidth="1"/>
    <col min="10" max="10" width="18.88671875" style="158" customWidth="1"/>
    <col min="11" max="11" width="15.5546875" style="158" customWidth="1"/>
    <col min="12" max="12" width="13" style="158" customWidth="1"/>
    <col min="13" max="13" width="15.6640625" style="158" customWidth="1"/>
    <col min="14" max="14" width="19.88671875" style="158" customWidth="1"/>
    <col min="15" max="15" width="19.33203125" style="158" customWidth="1"/>
    <col min="16" max="16" width="14.109375" style="158" customWidth="1"/>
    <col min="17" max="17" width="19.109375" style="158" customWidth="1"/>
    <col min="18" max="18" width="18.21875" style="158" customWidth="1"/>
    <col min="19" max="19" width="17.21875" style="158" customWidth="1"/>
    <col min="20" max="20" width="22.33203125" style="158" customWidth="1"/>
    <col min="21" max="21" width="13" style="158" customWidth="1"/>
    <col min="22" max="22" width="16.88671875" style="158" customWidth="1"/>
    <col min="23" max="23" width="16.33203125" style="158" customWidth="1"/>
    <col min="24" max="25" width="16.6640625" style="158" customWidth="1"/>
    <col min="26" max="26" width="15.6640625" style="158" customWidth="1"/>
    <col min="27" max="30" width="13.44140625" style="160" customWidth="1"/>
    <col min="31" max="31" width="16.44140625" style="161" customWidth="1"/>
    <col min="32" max="32" width="14.5546875" style="162" customWidth="1"/>
    <col min="33" max="33" width="13.88671875" style="158" customWidth="1"/>
    <col min="34" max="35" width="8.88671875" style="158" customWidth="1"/>
    <col min="36" max="16384" width="8.88671875" style="158"/>
  </cols>
  <sheetData>
    <row r="1" spans="1:32" s="123" customFormat="1" ht="47.4" thickBot="1" x14ac:dyDescent="0.35">
      <c r="A1" s="122" t="s">
        <v>0</v>
      </c>
      <c r="B1" s="123" t="s">
        <v>1</v>
      </c>
      <c r="C1" s="123" t="s">
        <v>2</v>
      </c>
      <c r="D1" s="124" t="s">
        <v>3</v>
      </c>
      <c r="E1" s="123" t="s">
        <v>4</v>
      </c>
      <c r="F1" s="123" t="s">
        <v>5</v>
      </c>
      <c r="G1" s="123" t="s">
        <v>6</v>
      </c>
      <c r="H1" s="125" t="s">
        <v>7</v>
      </c>
      <c r="I1" s="125" t="s">
        <v>8</v>
      </c>
      <c r="J1" s="125" t="s">
        <v>9</v>
      </c>
      <c r="K1" s="125" t="s">
        <v>10</v>
      </c>
      <c r="L1" s="125" t="s">
        <v>11</v>
      </c>
      <c r="M1" s="125" t="s">
        <v>12</v>
      </c>
      <c r="N1" s="125" t="s">
        <v>13</v>
      </c>
      <c r="O1" s="126" t="s">
        <v>14</v>
      </c>
      <c r="P1" s="127" t="s">
        <v>15</v>
      </c>
      <c r="Q1" s="123" t="s">
        <v>16</v>
      </c>
      <c r="R1" s="125" t="s">
        <v>17</v>
      </c>
      <c r="S1" s="128" t="s">
        <v>18</v>
      </c>
      <c r="T1" s="129" t="s">
        <v>19</v>
      </c>
      <c r="U1" s="129" t="s">
        <v>20</v>
      </c>
      <c r="V1" s="130" t="s">
        <v>21</v>
      </c>
      <c r="W1" s="130" t="s">
        <v>22</v>
      </c>
      <c r="X1" s="130" t="s">
        <v>23</v>
      </c>
      <c r="Y1" s="130" t="s">
        <v>24</v>
      </c>
      <c r="Z1" s="130" t="s">
        <v>25</v>
      </c>
      <c r="AA1" s="131" t="s">
        <v>26</v>
      </c>
      <c r="AB1" s="123" t="s">
        <v>27</v>
      </c>
      <c r="AC1" s="124" t="s">
        <v>28</v>
      </c>
      <c r="AD1" s="131" t="s">
        <v>29</v>
      </c>
      <c r="AE1" s="125"/>
      <c r="AF1" s="127"/>
    </row>
    <row r="2" spans="1:32" s="13" customFormat="1" ht="16.2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32"/>
      <c r="W2" s="132"/>
      <c r="X2" s="132"/>
      <c r="Y2" s="132"/>
      <c r="Z2" s="132"/>
      <c r="AA2" s="20"/>
      <c r="AB2" s="133"/>
      <c r="AC2" s="133"/>
      <c r="AD2" s="20"/>
      <c r="AE2" s="15"/>
      <c r="AF2" s="134"/>
    </row>
    <row r="3" spans="1:32" s="24" customFormat="1" ht="15.6" x14ac:dyDescent="0.3">
      <c r="C3" s="23"/>
      <c r="D3" s="23"/>
      <c r="H3" s="25"/>
      <c r="I3" s="25"/>
      <c r="J3" s="25"/>
      <c r="K3" s="26"/>
      <c r="L3" s="25"/>
      <c r="M3" s="25"/>
      <c r="N3" s="25"/>
      <c r="O3" s="27"/>
      <c r="P3" s="28"/>
      <c r="R3" s="25"/>
      <c r="S3" s="29"/>
      <c r="T3" s="30"/>
      <c r="U3" s="30"/>
      <c r="V3" s="31"/>
      <c r="W3" s="31"/>
      <c r="X3" s="31"/>
      <c r="Y3" s="31"/>
      <c r="AA3" s="32"/>
      <c r="AB3" s="135"/>
      <c r="AC3" s="136"/>
      <c r="AD3" s="32"/>
    </row>
    <row r="4" spans="1:32" s="24" customFormat="1" ht="15.6" x14ac:dyDescent="0.3">
      <c r="C4" s="23"/>
      <c r="D4" s="23"/>
      <c r="H4" s="25"/>
      <c r="I4" s="25"/>
      <c r="J4" s="25"/>
      <c r="K4" s="26"/>
      <c r="L4" s="25"/>
      <c r="M4" s="25"/>
      <c r="N4" s="25"/>
      <c r="O4" s="27"/>
      <c r="P4" s="28"/>
      <c r="R4" s="25"/>
      <c r="S4" s="29"/>
      <c r="T4" s="30"/>
      <c r="U4" s="30"/>
      <c r="V4" s="31"/>
      <c r="W4" s="31"/>
      <c r="X4" s="31"/>
      <c r="Y4" s="31"/>
      <c r="AA4" s="32"/>
      <c r="AB4" s="135"/>
      <c r="AC4" s="136"/>
      <c r="AD4" s="32"/>
    </row>
    <row r="5" spans="1:32" s="24" customFormat="1" ht="16.2" thickBot="1" x14ac:dyDescent="0.35">
      <c r="C5" s="23"/>
      <c r="D5" s="23"/>
      <c r="H5" s="25"/>
      <c r="I5" s="25"/>
      <c r="J5" s="25"/>
      <c r="K5" s="26"/>
      <c r="L5" s="25"/>
      <c r="M5" s="25"/>
      <c r="N5" s="25"/>
      <c r="O5" s="27"/>
      <c r="P5" s="28"/>
      <c r="R5" s="25"/>
      <c r="S5" s="29"/>
      <c r="T5" s="30"/>
      <c r="U5" s="30"/>
      <c r="V5" s="31"/>
      <c r="W5" s="31"/>
      <c r="X5" s="31"/>
      <c r="Y5" s="31"/>
      <c r="AA5" s="32"/>
      <c r="AB5" s="135"/>
      <c r="AC5" s="136"/>
      <c r="AD5" s="32"/>
    </row>
    <row r="6" spans="1:32" s="63" customFormat="1" ht="16.2" thickBot="1" x14ac:dyDescent="0.35">
      <c r="A6" s="62">
        <v>0</v>
      </c>
      <c r="D6" s="64"/>
      <c r="F6" s="73">
        <v>0</v>
      </c>
      <c r="G6" s="73"/>
      <c r="H6" s="65"/>
      <c r="I6" s="65">
        <v>0</v>
      </c>
      <c r="J6" s="65">
        <v>0</v>
      </c>
      <c r="K6" s="65"/>
      <c r="L6" s="65"/>
      <c r="M6" s="65"/>
      <c r="N6" s="65"/>
      <c r="O6" s="137">
        <v>0</v>
      </c>
      <c r="P6" s="67" t="e">
        <v>#DIV/0!</v>
      </c>
      <c r="Q6" s="138" t="e">
        <v>#DIV/0!</v>
      </c>
      <c r="R6" s="65"/>
      <c r="S6" s="139">
        <v>0</v>
      </c>
      <c r="T6" s="140"/>
      <c r="U6" s="140"/>
      <c r="V6" s="65"/>
      <c r="W6" s="65"/>
      <c r="X6" s="65"/>
      <c r="Y6" s="65"/>
      <c r="Z6" s="65"/>
      <c r="AA6" s="141"/>
      <c r="AB6" s="142"/>
      <c r="AC6" s="143"/>
      <c r="AD6" s="141"/>
      <c r="AE6" s="65"/>
      <c r="AF6" s="67"/>
    </row>
    <row r="7" spans="1:32" s="48" customFormat="1" ht="16.2" thickBot="1" x14ac:dyDescent="0.35">
      <c r="A7" s="47"/>
      <c r="D7" s="49" t="s">
        <v>57</v>
      </c>
      <c r="H7" s="50"/>
      <c r="I7" s="50"/>
      <c r="J7" s="50"/>
      <c r="K7" s="50"/>
      <c r="L7" s="50"/>
      <c r="M7" s="50"/>
      <c r="N7" s="50"/>
      <c r="O7" s="51"/>
      <c r="P7" s="52"/>
      <c r="S7" s="53"/>
      <c r="T7" s="54"/>
      <c r="U7" s="55"/>
      <c r="V7" s="56"/>
      <c r="W7" s="56"/>
      <c r="X7" s="56"/>
      <c r="Y7" s="56"/>
      <c r="Z7" s="56"/>
      <c r="AA7" s="57"/>
      <c r="AB7" s="144"/>
      <c r="AC7" s="144"/>
      <c r="AD7" s="145"/>
      <c r="AE7" s="50"/>
      <c r="AF7" s="52"/>
    </row>
    <row r="8" spans="1:32" s="147" customFormat="1" ht="47.4" thickBot="1" x14ac:dyDescent="0.35">
      <c r="A8" s="146" t="s">
        <v>0</v>
      </c>
      <c r="C8" s="147" t="s">
        <v>2</v>
      </c>
      <c r="D8" s="148" t="s">
        <v>3</v>
      </c>
      <c r="E8" s="36" t="s">
        <v>4</v>
      </c>
      <c r="F8" s="147" t="s">
        <v>5</v>
      </c>
      <c r="H8" s="149" t="s">
        <v>7</v>
      </c>
      <c r="I8" s="149" t="s">
        <v>8</v>
      </c>
      <c r="J8" s="149" t="s">
        <v>9</v>
      </c>
      <c r="K8" s="149" t="s">
        <v>10</v>
      </c>
      <c r="L8" s="149" t="s">
        <v>11</v>
      </c>
      <c r="M8" s="149" t="s">
        <v>12</v>
      </c>
      <c r="N8" s="149" t="s">
        <v>13</v>
      </c>
      <c r="O8" s="150" t="s">
        <v>58</v>
      </c>
      <c r="P8" s="151" t="s">
        <v>59</v>
      </c>
      <c r="Q8" s="147" t="s">
        <v>16</v>
      </c>
      <c r="R8" s="149" t="s">
        <v>17</v>
      </c>
      <c r="S8" s="149" t="s">
        <v>60</v>
      </c>
      <c r="T8" s="152" t="s">
        <v>19</v>
      </c>
      <c r="U8" s="152"/>
      <c r="V8" s="153" t="s">
        <v>21</v>
      </c>
      <c r="W8" s="153" t="s">
        <v>22</v>
      </c>
      <c r="X8" s="153" t="s">
        <v>23</v>
      </c>
      <c r="Y8" s="153" t="s">
        <v>61</v>
      </c>
      <c r="Z8" s="153"/>
      <c r="AA8" s="154" t="s">
        <v>26</v>
      </c>
      <c r="AB8" s="155" t="s">
        <v>27</v>
      </c>
      <c r="AC8" s="155" t="s">
        <v>28</v>
      </c>
      <c r="AD8" s="156"/>
      <c r="AE8" s="149" t="s">
        <v>131</v>
      </c>
      <c r="AF8" s="151" t="s">
        <v>132</v>
      </c>
    </row>
    <row r="9" spans="1:32" s="24" customFormat="1" ht="15.6" x14ac:dyDescent="0.3">
      <c r="A9" s="22">
        <v>1</v>
      </c>
      <c r="B9" s="22" t="s">
        <v>133</v>
      </c>
      <c r="C9" s="23">
        <v>43305</v>
      </c>
      <c r="D9" s="23">
        <v>43283</v>
      </c>
      <c r="E9" s="24" t="s">
        <v>65</v>
      </c>
      <c r="F9" s="24">
        <v>1</v>
      </c>
      <c r="H9" s="25">
        <v>2.7</v>
      </c>
      <c r="I9" s="25">
        <v>5.34</v>
      </c>
      <c r="J9" s="25">
        <v>275.33999999999997</v>
      </c>
      <c r="K9" s="26">
        <v>43283</v>
      </c>
      <c r="L9" s="25">
        <v>1.4</v>
      </c>
      <c r="M9" s="25">
        <v>5.34</v>
      </c>
      <c r="N9" s="25">
        <v>134.66</v>
      </c>
      <c r="O9" s="27">
        <v>-140.67999999999998</v>
      </c>
      <c r="P9" s="28">
        <v>-0.51093193869397835</v>
      </c>
      <c r="Q9" s="24">
        <v>0</v>
      </c>
      <c r="R9" s="25"/>
      <c r="S9" s="157">
        <v>-140.67999999999998</v>
      </c>
      <c r="T9" s="30"/>
      <c r="U9" s="30"/>
      <c r="V9" s="31"/>
      <c r="W9" s="31"/>
      <c r="X9" s="31"/>
      <c r="Y9" s="31"/>
      <c r="AA9" s="32"/>
      <c r="AC9" s="23"/>
      <c r="AD9" s="33"/>
    </row>
    <row r="10" spans="1:32" s="24" customFormat="1" ht="15.6" x14ac:dyDescent="0.3">
      <c r="A10" s="24">
        <v>1</v>
      </c>
      <c r="B10" s="24" t="s">
        <v>133</v>
      </c>
      <c r="C10" s="23">
        <v>43305</v>
      </c>
      <c r="D10" s="23">
        <v>43283</v>
      </c>
      <c r="E10" s="24" t="s">
        <v>66</v>
      </c>
      <c r="F10" s="24">
        <v>10</v>
      </c>
      <c r="H10" s="25">
        <v>0.52</v>
      </c>
      <c r="I10" s="25">
        <v>8.8500000000000014</v>
      </c>
      <c r="J10" s="25">
        <v>528.85</v>
      </c>
      <c r="K10" s="26">
        <v>43283</v>
      </c>
      <c r="L10" s="25">
        <v>0.92</v>
      </c>
      <c r="M10" s="25">
        <v>8.8500000000000014</v>
      </c>
      <c r="N10" s="25">
        <v>911.15000000000009</v>
      </c>
      <c r="O10" s="27">
        <v>382.30000000000007</v>
      </c>
      <c r="P10" s="28">
        <v>0.72288928807790498</v>
      </c>
      <c r="Q10" s="24">
        <v>0</v>
      </c>
      <c r="R10" s="25"/>
      <c r="S10" s="157">
        <v>382.30000000000007</v>
      </c>
      <c r="T10" s="30"/>
      <c r="U10" s="30"/>
      <c r="V10" s="31"/>
      <c r="W10" s="31"/>
      <c r="X10" s="31"/>
      <c r="Y10" s="31"/>
      <c r="AA10" s="32"/>
      <c r="AB10" s="32" t="s">
        <v>134</v>
      </c>
      <c r="AC10" s="136"/>
      <c r="AD10" s="32"/>
    </row>
    <row r="11" spans="1:32" s="24" customFormat="1" ht="15.6" x14ac:dyDescent="0.3">
      <c r="A11" s="22">
        <v>1</v>
      </c>
      <c r="B11" s="22" t="s">
        <v>133</v>
      </c>
      <c r="C11" s="23">
        <v>43305</v>
      </c>
      <c r="D11" s="23">
        <v>43284</v>
      </c>
      <c r="E11" s="24" t="s">
        <v>68</v>
      </c>
      <c r="F11" s="24">
        <v>4</v>
      </c>
      <c r="H11" s="25">
        <v>1.02</v>
      </c>
      <c r="I11" s="25">
        <v>6.51</v>
      </c>
      <c r="J11" s="25">
        <v>414.51</v>
      </c>
      <c r="K11" s="26">
        <v>43284</v>
      </c>
      <c r="L11" s="25">
        <v>1.72</v>
      </c>
      <c r="M11" s="25">
        <v>6.51</v>
      </c>
      <c r="N11" s="25">
        <v>681.49</v>
      </c>
      <c r="O11" s="27">
        <v>266.98</v>
      </c>
      <c r="P11" s="28">
        <v>0.64408578803888938</v>
      </c>
      <c r="Q11" s="24">
        <v>0</v>
      </c>
      <c r="R11" s="25"/>
      <c r="S11" s="157">
        <v>266.98</v>
      </c>
      <c r="T11" s="30"/>
      <c r="U11" s="30"/>
      <c r="V11" s="31"/>
      <c r="W11" s="31"/>
      <c r="X11" s="31"/>
      <c r="Y11" s="31"/>
      <c r="AA11" s="32"/>
      <c r="AC11" s="23"/>
      <c r="AD11" s="33"/>
    </row>
    <row r="12" spans="1:32" s="24" customFormat="1" ht="15.6" x14ac:dyDescent="0.3">
      <c r="A12" s="24">
        <v>1</v>
      </c>
      <c r="B12" s="24" t="s">
        <v>133</v>
      </c>
      <c r="C12" s="23">
        <v>43305</v>
      </c>
      <c r="D12" s="23">
        <v>43286</v>
      </c>
      <c r="E12" s="24" t="s">
        <v>73</v>
      </c>
      <c r="F12" s="24">
        <v>2</v>
      </c>
      <c r="H12" s="25">
        <v>1.7</v>
      </c>
      <c r="I12" s="25">
        <v>5.73</v>
      </c>
      <c r="J12" s="25">
        <v>345.73</v>
      </c>
      <c r="K12" s="26">
        <v>43287</v>
      </c>
      <c r="L12" s="25">
        <v>0</v>
      </c>
      <c r="M12" s="25">
        <v>5.73</v>
      </c>
      <c r="N12" s="25">
        <v>-5.73</v>
      </c>
      <c r="O12" s="27">
        <v>-351.46000000000004</v>
      </c>
      <c r="P12" s="28">
        <v>-1.0165736268186156</v>
      </c>
      <c r="Q12" s="24">
        <v>1</v>
      </c>
      <c r="R12" s="25"/>
      <c r="S12" s="157">
        <v>-351.46000000000004</v>
      </c>
      <c r="T12" s="30"/>
      <c r="U12" s="30"/>
      <c r="V12" s="31"/>
      <c r="W12" s="31"/>
      <c r="X12" s="31"/>
      <c r="Y12" s="31"/>
      <c r="AA12" s="32"/>
      <c r="AB12" s="135"/>
      <c r="AC12" s="136"/>
      <c r="AD12" s="32"/>
    </row>
    <row r="13" spans="1:32" s="24" customFormat="1" ht="15.6" x14ac:dyDescent="0.3">
      <c r="A13" s="24">
        <v>1</v>
      </c>
      <c r="B13" s="24" t="s">
        <v>133</v>
      </c>
      <c r="C13" s="23">
        <v>43305</v>
      </c>
      <c r="D13" s="23">
        <v>43286</v>
      </c>
      <c r="E13" s="24" t="s">
        <v>73</v>
      </c>
      <c r="F13" s="24">
        <v>2</v>
      </c>
      <c r="H13" s="25">
        <v>0.62</v>
      </c>
      <c r="I13" s="25">
        <v>5.73</v>
      </c>
      <c r="J13" s="25">
        <v>129.72999999999999</v>
      </c>
      <c r="K13" s="26">
        <v>43287</v>
      </c>
      <c r="L13" s="25">
        <v>0</v>
      </c>
      <c r="M13" s="25">
        <v>5.73</v>
      </c>
      <c r="N13" s="25">
        <v>-5.73</v>
      </c>
      <c r="O13" s="27">
        <v>-135.45999999999998</v>
      </c>
      <c r="P13" s="28">
        <v>-1.0441686579819625</v>
      </c>
      <c r="Q13" s="24">
        <v>1</v>
      </c>
      <c r="R13" s="25"/>
      <c r="S13" s="157">
        <v>-135.45999999999998</v>
      </c>
      <c r="T13" s="30"/>
      <c r="U13" s="30"/>
      <c r="V13" s="31"/>
      <c r="W13" s="31"/>
      <c r="X13" s="31"/>
      <c r="Y13" s="31"/>
      <c r="AA13" s="32"/>
      <c r="AB13" s="135"/>
      <c r="AC13" s="136"/>
      <c r="AD13" s="32"/>
    </row>
    <row r="14" spans="1:32" s="24" customFormat="1" ht="15.6" x14ac:dyDescent="0.3">
      <c r="A14" s="24">
        <v>1</v>
      </c>
      <c r="B14" s="24" t="s">
        <v>133</v>
      </c>
      <c r="C14" s="23">
        <v>43305</v>
      </c>
      <c r="D14" s="23">
        <v>43287</v>
      </c>
      <c r="E14" s="24" t="s">
        <v>74</v>
      </c>
      <c r="F14" s="24">
        <v>1</v>
      </c>
      <c r="H14" s="25">
        <v>2.88</v>
      </c>
      <c r="I14" s="25">
        <v>5.34</v>
      </c>
      <c r="J14" s="25">
        <v>293.33999999999997</v>
      </c>
      <c r="K14" s="26">
        <v>43290</v>
      </c>
      <c r="L14" s="25">
        <v>6</v>
      </c>
      <c r="M14" s="25">
        <v>5.34</v>
      </c>
      <c r="N14" s="25">
        <v>594.66</v>
      </c>
      <c r="O14" s="27">
        <v>301.32</v>
      </c>
      <c r="P14" s="28">
        <v>1.0272039271834732</v>
      </c>
      <c r="Q14" s="24">
        <v>3</v>
      </c>
      <c r="R14" s="25"/>
      <c r="S14" s="157">
        <v>301.32</v>
      </c>
      <c r="T14" s="30"/>
      <c r="U14" s="30"/>
      <c r="V14" s="31"/>
      <c r="W14" s="31"/>
      <c r="X14" s="31"/>
      <c r="Y14" s="31"/>
      <c r="AA14" s="32"/>
      <c r="AB14" s="135"/>
      <c r="AC14" s="136"/>
      <c r="AD14" s="32"/>
    </row>
    <row r="15" spans="1:32" s="24" customFormat="1" ht="15.6" x14ac:dyDescent="0.3">
      <c r="A15" s="24">
        <v>1</v>
      </c>
      <c r="B15" s="24" t="s">
        <v>133</v>
      </c>
      <c r="C15" s="23">
        <v>43305</v>
      </c>
      <c r="D15" s="23">
        <v>43259</v>
      </c>
      <c r="E15" s="24" t="s">
        <v>97</v>
      </c>
      <c r="F15" s="24">
        <v>2</v>
      </c>
      <c r="H15" s="25">
        <v>2.17</v>
      </c>
      <c r="I15" s="25">
        <v>5.73</v>
      </c>
      <c r="J15" s="25">
        <v>439.73</v>
      </c>
      <c r="K15" s="26">
        <v>43301</v>
      </c>
      <c r="L15" s="25">
        <v>0</v>
      </c>
      <c r="M15" s="25">
        <v>5.73</v>
      </c>
      <c r="N15" s="25">
        <v>-5.73</v>
      </c>
      <c r="O15" s="27">
        <v>-445.46000000000004</v>
      </c>
      <c r="P15" s="28">
        <v>-1.013030723398449</v>
      </c>
      <c r="Q15" s="24">
        <v>42</v>
      </c>
      <c r="R15" s="25"/>
      <c r="S15" s="157">
        <v>-445.46000000000004</v>
      </c>
      <c r="T15" s="30"/>
      <c r="U15" s="30" t="s">
        <v>42</v>
      </c>
      <c r="V15" s="31">
        <v>61.15</v>
      </c>
      <c r="W15" s="31">
        <v>61.97</v>
      </c>
      <c r="X15" s="31">
        <v>63.18</v>
      </c>
      <c r="Y15" s="31">
        <v>55.45</v>
      </c>
      <c r="AA15" s="32"/>
      <c r="AB15" s="135"/>
      <c r="AC15" s="136"/>
      <c r="AD15" s="32"/>
    </row>
    <row r="16" spans="1:32" s="24" customFormat="1" ht="15.6" x14ac:dyDescent="0.3">
      <c r="A16" s="24">
        <v>1</v>
      </c>
      <c r="B16" s="24" t="s">
        <v>133</v>
      </c>
      <c r="C16" s="23">
        <v>43305</v>
      </c>
      <c r="D16" s="23">
        <v>43269</v>
      </c>
      <c r="E16" s="24" t="s">
        <v>98</v>
      </c>
      <c r="F16" s="24">
        <v>4</v>
      </c>
      <c r="H16" s="25">
        <v>0.52</v>
      </c>
      <c r="I16" s="25">
        <v>6.51</v>
      </c>
      <c r="J16" s="25">
        <v>214.51</v>
      </c>
      <c r="K16" s="26">
        <v>43301</v>
      </c>
      <c r="L16" s="25">
        <v>0</v>
      </c>
      <c r="M16" s="25">
        <v>6.51</v>
      </c>
      <c r="N16" s="25">
        <v>-6.51</v>
      </c>
      <c r="O16" s="27">
        <v>-221.01999999999998</v>
      </c>
      <c r="P16" s="28">
        <v>-1.0303482355134959</v>
      </c>
      <c r="Q16" s="24">
        <v>32</v>
      </c>
      <c r="R16" s="25"/>
      <c r="S16" s="157">
        <v>-221.01999999999998</v>
      </c>
      <c r="T16" s="30"/>
      <c r="U16" s="30" t="s">
        <v>99</v>
      </c>
      <c r="V16" s="31">
        <v>28.26</v>
      </c>
      <c r="W16" s="31">
        <v>28.99</v>
      </c>
      <c r="X16" s="31">
        <v>29.39</v>
      </c>
      <c r="Y16" s="31">
        <v>26.88</v>
      </c>
      <c r="AA16" s="32"/>
      <c r="AB16" s="135"/>
      <c r="AC16" s="136"/>
      <c r="AD16" s="32"/>
    </row>
    <row r="17" spans="1:33" s="24" customFormat="1" ht="15.6" x14ac:dyDescent="0.3">
      <c r="A17" s="24">
        <v>1</v>
      </c>
      <c r="B17" s="24" t="s">
        <v>133</v>
      </c>
      <c r="C17" s="23">
        <v>43305</v>
      </c>
      <c r="D17" s="23">
        <v>43269</v>
      </c>
      <c r="E17" s="24" t="s">
        <v>100</v>
      </c>
      <c r="F17" s="24">
        <v>4</v>
      </c>
      <c r="H17" s="25">
        <v>0.6</v>
      </c>
      <c r="I17" s="25">
        <v>6.51</v>
      </c>
      <c r="J17" s="25">
        <v>246.51</v>
      </c>
      <c r="K17" s="26">
        <v>43301</v>
      </c>
      <c r="L17" s="25">
        <v>0</v>
      </c>
      <c r="M17" s="25">
        <v>6.51</v>
      </c>
      <c r="N17" s="25">
        <v>-6.51</v>
      </c>
      <c r="O17" s="27">
        <v>-253.01999999999998</v>
      </c>
      <c r="P17" s="28">
        <v>-1.0264086649628819</v>
      </c>
      <c r="Q17" s="24">
        <v>32</v>
      </c>
      <c r="R17" s="25"/>
      <c r="S17" s="157">
        <v>-253.01999999999998</v>
      </c>
      <c r="T17" s="30"/>
      <c r="U17" s="30" t="s">
        <v>101</v>
      </c>
      <c r="V17" s="31">
        <v>17.850000000000001</v>
      </c>
      <c r="W17" s="31">
        <v>18.37</v>
      </c>
      <c r="X17" s="31">
        <v>18.78</v>
      </c>
      <c r="Y17" s="31">
        <v>15.93</v>
      </c>
      <c r="AA17" s="32"/>
      <c r="AB17" s="135"/>
      <c r="AC17" s="136"/>
      <c r="AD17" s="32"/>
    </row>
    <row r="18" spans="1:33" ht="15.6" thickBot="1" x14ac:dyDescent="0.3">
      <c r="L18" s="158">
        <v>0</v>
      </c>
    </row>
    <row r="19" spans="1:33" s="63" customFormat="1" ht="16.2" thickBot="1" x14ac:dyDescent="0.35">
      <c r="A19" s="62">
        <v>9</v>
      </c>
      <c r="D19" s="64"/>
      <c r="F19" s="63">
        <v>30</v>
      </c>
      <c r="H19" s="65"/>
      <c r="I19" s="65">
        <v>56.25</v>
      </c>
      <c r="J19" s="65">
        <v>2888.25</v>
      </c>
      <c r="K19" s="65"/>
      <c r="L19" s="65"/>
      <c r="M19" s="65">
        <v>56.25</v>
      </c>
      <c r="N19" s="163">
        <v>2291.7499999999995</v>
      </c>
      <c r="O19" s="164">
        <v>-596.49999999999989</v>
      </c>
      <c r="P19" s="165">
        <v>-0.20652644334804809</v>
      </c>
      <c r="Q19" s="166">
        <v>12.333333333333334</v>
      </c>
      <c r="R19" s="167"/>
      <c r="T19" s="69"/>
      <c r="U19" s="69"/>
      <c r="V19" s="70"/>
      <c r="W19" s="70"/>
      <c r="X19" s="70"/>
      <c r="Y19" s="70"/>
      <c r="Z19" s="70"/>
      <c r="AA19" s="71"/>
      <c r="AB19" s="168"/>
      <c r="AC19" s="142"/>
      <c r="AD19" s="141">
        <v>0</v>
      </c>
      <c r="AE19" s="65"/>
      <c r="AF19" s="67"/>
    </row>
    <row r="20" spans="1:33" s="169" customFormat="1" ht="47.4" thickBot="1" x14ac:dyDescent="0.35">
      <c r="A20" s="169" t="s">
        <v>106</v>
      </c>
      <c r="D20" s="170"/>
      <c r="E20" s="171"/>
      <c r="F20" s="172" t="s">
        <v>107</v>
      </c>
      <c r="G20" s="172"/>
      <c r="H20" s="173"/>
      <c r="I20" s="173"/>
      <c r="J20" s="173" t="s">
        <v>108</v>
      </c>
      <c r="K20" s="173"/>
      <c r="L20" s="173"/>
      <c r="M20" s="173" t="s">
        <v>109</v>
      </c>
      <c r="N20" s="173" t="s">
        <v>110</v>
      </c>
      <c r="O20" s="174" t="s">
        <v>111</v>
      </c>
      <c r="P20" s="173" t="s">
        <v>112</v>
      </c>
      <c r="Q20" s="169" t="s">
        <v>113</v>
      </c>
      <c r="R20" s="169" t="s">
        <v>114</v>
      </c>
      <c r="S20" s="175" t="s">
        <v>115</v>
      </c>
      <c r="T20" s="176" t="s">
        <v>116</v>
      </c>
      <c r="U20" s="176"/>
      <c r="V20" s="173" t="s">
        <v>117</v>
      </c>
      <c r="W20" s="173" t="s">
        <v>118</v>
      </c>
      <c r="X20" s="173" t="s">
        <v>119</v>
      </c>
      <c r="Y20" s="173" t="s">
        <v>120</v>
      </c>
      <c r="Z20" s="173"/>
      <c r="AA20" s="177" t="s">
        <v>121</v>
      </c>
      <c r="AB20" s="178"/>
      <c r="AC20" s="179"/>
      <c r="AD20" s="180"/>
      <c r="AE20" s="173" t="s">
        <v>135</v>
      </c>
      <c r="AF20" s="181" t="s">
        <v>136</v>
      </c>
      <c r="AG20" s="169" t="s">
        <v>137</v>
      </c>
    </row>
    <row r="21" spans="1:33" s="182" customFormat="1" ht="18" thickBot="1" x14ac:dyDescent="0.35">
      <c r="A21" s="182">
        <v>9</v>
      </c>
      <c r="D21" s="183"/>
      <c r="F21" s="182">
        <v>30</v>
      </c>
      <c r="H21" s="184"/>
      <c r="I21" s="184"/>
      <c r="J21" s="184">
        <v>2888.25</v>
      </c>
      <c r="K21" s="184"/>
      <c r="L21" s="184"/>
      <c r="M21" s="184">
        <v>112.5</v>
      </c>
      <c r="N21" s="184">
        <v>2291.7499999999995</v>
      </c>
      <c r="O21" s="185">
        <v>-596.49999999999989</v>
      </c>
      <c r="P21" s="186">
        <v>0.66666666666666663</v>
      </c>
      <c r="Q21" s="187">
        <v>0</v>
      </c>
      <c r="R21" s="182">
        <v>0</v>
      </c>
      <c r="S21" s="188">
        <v>-596.49999999999989</v>
      </c>
      <c r="T21" s="188">
        <v>-596.49999999999989</v>
      </c>
      <c r="U21" s="188"/>
      <c r="V21" s="188">
        <v>-596.49999999999989</v>
      </c>
      <c r="W21" s="188">
        <v>-596.49999999999989</v>
      </c>
      <c r="X21" s="189">
        <v>9</v>
      </c>
      <c r="Y21" s="189">
        <v>30</v>
      </c>
      <c r="Z21" s="189"/>
      <c r="AA21" s="190">
        <v>0.66666666666666663</v>
      </c>
      <c r="AB21" s="191"/>
      <c r="AC21" s="192"/>
      <c r="AD21" s="193"/>
      <c r="AE21" s="188">
        <v>-596.49999999999989</v>
      </c>
      <c r="AF21" s="194">
        <v>-596.49999999999989</v>
      </c>
    </row>
    <row r="24" spans="1:33" s="114" customFormat="1" ht="46.8" x14ac:dyDescent="0.3">
      <c r="A24" s="110" t="s">
        <v>122</v>
      </c>
      <c r="B24" s="110"/>
      <c r="C24" s="110"/>
      <c r="D24" s="110"/>
      <c r="E24" s="110"/>
      <c r="F24" s="110" t="s">
        <v>123</v>
      </c>
      <c r="G24" s="110"/>
      <c r="H24" s="110"/>
      <c r="I24" s="110"/>
      <c r="J24" s="110" t="s">
        <v>124</v>
      </c>
      <c r="K24" s="110"/>
      <c r="L24" s="110"/>
      <c r="M24" s="110"/>
      <c r="N24" s="110"/>
      <c r="O24" s="110" t="s">
        <v>125</v>
      </c>
      <c r="P24" s="110"/>
      <c r="Q24" s="110" t="s">
        <v>126</v>
      </c>
      <c r="R24" s="110" t="s">
        <v>127</v>
      </c>
      <c r="S24" s="110" t="s">
        <v>128</v>
      </c>
      <c r="T24" s="110" t="s">
        <v>138</v>
      </c>
      <c r="U24" s="110" t="s">
        <v>139</v>
      </c>
      <c r="V24" s="110"/>
      <c r="W24" s="110"/>
      <c r="X24" s="110"/>
      <c r="Y24" s="110"/>
      <c r="Z24" s="110"/>
      <c r="AA24" s="111"/>
      <c r="AB24" s="111"/>
      <c r="AC24" s="111"/>
      <c r="AD24" s="111"/>
      <c r="AE24" s="112"/>
      <c r="AF24" s="113"/>
      <c r="AG24" s="110"/>
    </row>
    <row r="25" spans="1:33" s="195" customFormat="1" ht="15.6" x14ac:dyDescent="0.3">
      <c r="A25" s="195">
        <v>9</v>
      </c>
      <c r="E25" s="24"/>
      <c r="F25" s="196" t="e">
        <v>#REF!</v>
      </c>
      <c r="J25" s="197">
        <v>320.91666666666669</v>
      </c>
      <c r="O25" s="198">
        <v>-66.277777777777771</v>
      </c>
      <c r="Q25" s="199">
        <v>12.333333333333334</v>
      </c>
      <c r="R25" s="200">
        <v>403.50000000000011</v>
      </c>
      <c r="S25" s="201">
        <v>1000</v>
      </c>
      <c r="T25" s="202">
        <v>-596.49999999999989</v>
      </c>
      <c r="U25" s="203">
        <v>-0.59649999999999992</v>
      </c>
      <c r="AA25" s="135"/>
      <c r="AB25" s="135"/>
      <c r="AC25" s="135"/>
      <c r="AD25" s="135"/>
      <c r="AE25" s="201"/>
      <c r="AF25" s="204"/>
    </row>
    <row r="28" spans="1:33" x14ac:dyDescent="0.25">
      <c r="O28" s="158" t="s">
        <v>140</v>
      </c>
    </row>
  </sheetData>
  <conditionalFormatting sqref="Q9:Q17">
    <cfRule type="dataBar" priority="2">
      <dataBar>
        <cfvo type="min"/>
        <cfvo type="max"/>
        <color rgb="FF638EC6"/>
      </dataBar>
    </cfRule>
  </conditionalFormatting>
  <conditionalFormatting sqref="P3:P8">
    <cfRule type="dataBar" priority="3">
      <dataBar>
        <cfvo type="min"/>
        <cfvo type="max"/>
        <color rgb="FF63C384"/>
      </dataBar>
    </cfRule>
  </conditionalFormatting>
  <conditionalFormatting sqref="Q3:Q8">
    <cfRule type="dataBar" priority="4">
      <dataBar>
        <cfvo type="min"/>
        <cfvo type="max"/>
        <color rgb="FF638EC6"/>
      </dataBar>
    </cfRule>
  </conditionalFormatting>
  <conditionalFormatting sqref="P9:P1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2"/>
  <sheetViews>
    <sheetView tabSelected="1" zoomScale="50" zoomScaleNormal="50" workbookViewId="0">
      <selection activeCell="K14" sqref="K14"/>
    </sheetView>
  </sheetViews>
  <sheetFormatPr defaultRowHeight="15.6" x14ac:dyDescent="0.3"/>
  <cols>
    <col min="1" max="2" width="10.77734375" style="24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20" style="25" customWidth="1"/>
    <col min="11" max="11" width="16.44140625" style="25" customWidth="1"/>
    <col min="12" max="12" width="14.3320312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8.88671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17.33203125" style="121" customWidth="1"/>
    <col min="23" max="23" width="16.109375" style="121" customWidth="1"/>
    <col min="24" max="24" width="16" style="121" customWidth="1"/>
    <col min="25" max="25" width="16.77734375" style="121" customWidth="1"/>
    <col min="26" max="26" width="12.6640625" style="121" customWidth="1"/>
    <col min="27" max="27" width="42.21875" style="32" customWidth="1"/>
    <col min="28" max="28" width="22.5546875" style="24" customWidth="1"/>
    <col min="29" max="29" width="20.21875" style="24" customWidth="1"/>
    <col min="30" max="30" width="10.6640625" style="33" customWidth="1"/>
    <col min="31" max="40" width="8.88671875" style="24" customWidth="1"/>
    <col min="4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43305</v>
      </c>
      <c r="D3" s="23">
        <v>43269</v>
      </c>
      <c r="E3" s="24" t="s">
        <v>141</v>
      </c>
      <c r="F3" s="24">
        <v>15</v>
      </c>
      <c r="H3" s="25">
        <v>3</v>
      </c>
      <c r="I3" s="25">
        <v>10.8</v>
      </c>
      <c r="J3" s="25">
        <v>4510.8</v>
      </c>
      <c r="K3" s="26"/>
      <c r="M3" s="25">
        <v>10.8</v>
      </c>
      <c r="N3" s="25">
        <v>-10.8</v>
      </c>
      <c r="O3" s="27">
        <v>-1210.8000000000002</v>
      </c>
      <c r="P3" s="28">
        <v>-0.26842245277999471</v>
      </c>
      <c r="Q3" s="24">
        <v>36</v>
      </c>
      <c r="R3" s="25">
        <v>2.2000000000000002</v>
      </c>
      <c r="S3" s="29">
        <v>3300</v>
      </c>
      <c r="U3" s="30" t="s">
        <v>99</v>
      </c>
      <c r="V3" s="31">
        <v>29.65</v>
      </c>
      <c r="W3" s="31">
        <v>30.58</v>
      </c>
      <c r="X3" s="31"/>
      <c r="Y3" s="31"/>
      <c r="Z3" s="24"/>
      <c r="AA3" s="205"/>
    </row>
    <row r="4" spans="1:30" x14ac:dyDescent="0.3">
      <c r="A4" s="22">
        <v>1</v>
      </c>
      <c r="B4" s="22"/>
      <c r="C4" s="23">
        <v>43305</v>
      </c>
      <c r="D4" s="23">
        <v>43283</v>
      </c>
      <c r="E4" s="24" t="s">
        <v>31</v>
      </c>
      <c r="F4" s="24">
        <v>8</v>
      </c>
      <c r="H4" s="25">
        <v>8.01</v>
      </c>
      <c r="I4" s="25">
        <v>8.07</v>
      </c>
      <c r="J4" s="25">
        <v>6416.07</v>
      </c>
      <c r="K4" s="26"/>
      <c r="M4" s="25">
        <v>8.07</v>
      </c>
      <c r="N4" s="25">
        <v>-8.07</v>
      </c>
      <c r="O4" s="27">
        <v>-5904.07</v>
      </c>
      <c r="P4" s="28">
        <v>-0.92020037187873571</v>
      </c>
      <c r="Q4" s="24">
        <v>22</v>
      </c>
      <c r="R4" s="25">
        <v>0.64</v>
      </c>
      <c r="S4" s="29">
        <v>512</v>
      </c>
      <c r="U4" s="30" t="s">
        <v>32</v>
      </c>
      <c r="V4" s="31">
        <v>315.89</v>
      </c>
      <c r="W4" s="31">
        <v>330.5</v>
      </c>
      <c r="X4" s="31"/>
      <c r="Y4" s="31">
        <v>299.33</v>
      </c>
      <c r="Z4" s="24"/>
      <c r="AA4" s="205"/>
    </row>
    <row r="5" spans="1:30" x14ac:dyDescent="0.3">
      <c r="A5" s="22">
        <v>1</v>
      </c>
      <c r="B5" s="22"/>
      <c r="C5" s="23">
        <v>43305</v>
      </c>
      <c r="D5" s="23">
        <v>43284</v>
      </c>
      <c r="E5" s="24" t="s">
        <v>33</v>
      </c>
      <c r="F5" s="24">
        <v>18</v>
      </c>
      <c r="H5" s="25">
        <v>2.98</v>
      </c>
      <c r="I5" s="25">
        <v>11.97</v>
      </c>
      <c r="J5" s="25">
        <v>5375.97</v>
      </c>
      <c r="K5" s="26"/>
      <c r="M5" s="25">
        <v>11.97</v>
      </c>
      <c r="N5" s="25">
        <v>-11.97</v>
      </c>
      <c r="O5" s="27">
        <v>1374.0299999999997</v>
      </c>
      <c r="P5" s="28">
        <v>0.25558736376877095</v>
      </c>
      <c r="Q5" s="24">
        <v>21</v>
      </c>
      <c r="R5" s="25">
        <v>3.75</v>
      </c>
      <c r="S5" s="29">
        <v>6750</v>
      </c>
      <c r="U5" s="30" t="s">
        <v>34</v>
      </c>
      <c r="V5" s="31">
        <v>51.87</v>
      </c>
      <c r="W5" s="31">
        <v>52.72</v>
      </c>
      <c r="X5" s="31">
        <v>54.98</v>
      </c>
      <c r="Y5" s="31">
        <v>42.57</v>
      </c>
      <c r="Z5" s="24"/>
      <c r="AC5" s="23"/>
    </row>
    <row r="6" spans="1:30" x14ac:dyDescent="0.3">
      <c r="A6" s="22">
        <v>1</v>
      </c>
      <c r="B6" s="22"/>
      <c r="C6" s="23">
        <v>43305</v>
      </c>
      <c r="D6" s="23">
        <v>43286</v>
      </c>
      <c r="E6" s="24" t="s">
        <v>31</v>
      </c>
      <c r="F6" s="24">
        <v>8</v>
      </c>
      <c r="H6" s="25">
        <v>2.77</v>
      </c>
      <c r="I6" s="25">
        <v>8.07</v>
      </c>
      <c r="J6" s="25">
        <v>2224.0700000000002</v>
      </c>
      <c r="K6" s="26"/>
      <c r="M6" s="25">
        <v>8.07</v>
      </c>
      <c r="N6" s="25">
        <v>-8.07</v>
      </c>
      <c r="O6" s="27">
        <v>-1712.0700000000002</v>
      </c>
      <c r="P6" s="28">
        <v>-0.76979141843557086</v>
      </c>
      <c r="Q6" s="24">
        <v>19</v>
      </c>
      <c r="R6" s="25">
        <v>0.64</v>
      </c>
      <c r="S6" s="29">
        <v>512</v>
      </c>
      <c r="U6" s="30" t="s">
        <v>32</v>
      </c>
      <c r="V6" s="31">
        <v>315.89</v>
      </c>
      <c r="W6" s="31">
        <v>330.5</v>
      </c>
      <c r="X6" s="31"/>
      <c r="Y6" s="31">
        <v>299.33</v>
      </c>
      <c r="Z6" s="24"/>
      <c r="AC6" s="23"/>
    </row>
    <row r="7" spans="1:30" x14ac:dyDescent="0.3">
      <c r="A7" s="22">
        <v>1</v>
      </c>
      <c r="B7" s="22"/>
      <c r="C7" s="23">
        <v>43305</v>
      </c>
      <c r="D7" s="23">
        <v>43287</v>
      </c>
      <c r="E7" s="24" t="s">
        <v>35</v>
      </c>
      <c r="F7" s="24">
        <v>26</v>
      </c>
      <c r="H7" s="25">
        <v>4.87</v>
      </c>
      <c r="I7" s="25">
        <v>15.09</v>
      </c>
      <c r="J7" s="25">
        <v>12677.09</v>
      </c>
      <c r="K7" s="26"/>
      <c r="M7" s="25">
        <v>15.09</v>
      </c>
      <c r="N7" s="25">
        <v>-15.09</v>
      </c>
      <c r="O7" s="27">
        <v>-7269.09</v>
      </c>
      <c r="P7" s="28">
        <v>-0.57340367544917648</v>
      </c>
      <c r="Q7" s="24">
        <v>18</v>
      </c>
      <c r="R7" s="25">
        <v>2.08</v>
      </c>
      <c r="S7" s="29">
        <v>5408</v>
      </c>
      <c r="U7" s="30" t="s">
        <v>36</v>
      </c>
      <c r="V7" s="31">
        <v>196.58</v>
      </c>
      <c r="W7" s="31">
        <v>198.37</v>
      </c>
      <c r="X7" s="31">
        <v>204.71</v>
      </c>
      <c r="Y7" s="31">
        <v>192.24</v>
      </c>
      <c r="Z7" s="24"/>
      <c r="AC7" s="23"/>
    </row>
    <row r="8" spans="1:30" x14ac:dyDescent="0.3">
      <c r="A8" s="22">
        <v>1</v>
      </c>
      <c r="B8" s="22"/>
      <c r="C8" s="23">
        <v>43305</v>
      </c>
      <c r="D8" s="23">
        <v>43294</v>
      </c>
      <c r="E8" s="24" t="s">
        <v>37</v>
      </c>
      <c r="F8" s="24">
        <v>10</v>
      </c>
      <c r="H8" s="25">
        <v>2.0299999999999998</v>
      </c>
      <c r="I8" s="25">
        <v>8.8500000000000014</v>
      </c>
      <c r="J8" s="25">
        <v>2038.8499999999997</v>
      </c>
      <c r="K8" s="26"/>
      <c r="M8" s="25">
        <v>8.8500000000000014</v>
      </c>
      <c r="N8" s="25">
        <v>-8.8500000000000014</v>
      </c>
      <c r="O8" s="27">
        <v>-1288.8499999999997</v>
      </c>
      <c r="P8" s="28">
        <v>-0.63214557225887136</v>
      </c>
      <c r="Q8" s="24">
        <v>11</v>
      </c>
      <c r="R8" s="25">
        <v>0.75</v>
      </c>
      <c r="S8" s="29">
        <v>750</v>
      </c>
      <c r="U8" s="30" t="s">
        <v>38</v>
      </c>
      <c r="V8" s="31">
        <v>36.92</v>
      </c>
      <c r="W8" s="31">
        <v>39.21</v>
      </c>
      <c r="X8" s="31">
        <v>41.19</v>
      </c>
      <c r="Y8" s="31">
        <v>34.049999999999997</v>
      </c>
      <c r="Z8" s="24"/>
      <c r="AC8" s="23"/>
    </row>
    <row r="9" spans="1:30" x14ac:dyDescent="0.3">
      <c r="A9" s="22">
        <v>1</v>
      </c>
      <c r="B9" s="22"/>
      <c r="C9" s="23">
        <v>43305</v>
      </c>
      <c r="D9" s="23">
        <v>43294</v>
      </c>
      <c r="E9" s="24" t="s">
        <v>142</v>
      </c>
      <c r="F9" s="24">
        <v>10</v>
      </c>
      <c r="H9" s="25">
        <v>2.67</v>
      </c>
      <c r="I9" s="25">
        <v>8.8500000000000014</v>
      </c>
      <c r="J9" s="25">
        <v>2678.85</v>
      </c>
      <c r="K9" s="26"/>
      <c r="M9" s="25">
        <v>8.8500000000000014</v>
      </c>
      <c r="N9" s="25">
        <v>-8.8500000000000014</v>
      </c>
      <c r="O9" s="27">
        <v>-1158.8499999999999</v>
      </c>
      <c r="P9" s="28">
        <v>-0.43259234372958544</v>
      </c>
      <c r="Q9" s="24">
        <v>11</v>
      </c>
      <c r="R9" s="25">
        <v>1.52</v>
      </c>
      <c r="S9" s="29">
        <v>1520</v>
      </c>
      <c r="U9" s="30" t="s">
        <v>143</v>
      </c>
      <c r="V9" s="31">
        <v>81.84</v>
      </c>
      <c r="W9" s="31">
        <v>83.92</v>
      </c>
      <c r="X9" s="31">
        <v>86.52</v>
      </c>
      <c r="Y9" s="31">
        <v>77.17</v>
      </c>
      <c r="Z9" s="24"/>
      <c r="AC9" s="23"/>
    </row>
    <row r="10" spans="1:30" x14ac:dyDescent="0.3">
      <c r="A10" s="22">
        <v>1</v>
      </c>
      <c r="B10" s="22"/>
      <c r="C10" s="23">
        <v>43305</v>
      </c>
      <c r="D10" s="23">
        <v>43298</v>
      </c>
      <c r="E10" s="24" t="s">
        <v>39</v>
      </c>
      <c r="F10" s="24">
        <v>14</v>
      </c>
      <c r="H10" s="25">
        <v>3.08</v>
      </c>
      <c r="I10" s="25">
        <v>10.41</v>
      </c>
      <c r="J10" s="25">
        <v>4322.41</v>
      </c>
      <c r="K10" s="26"/>
      <c r="M10" s="25">
        <v>10.41</v>
      </c>
      <c r="N10" s="25">
        <v>-10.41</v>
      </c>
      <c r="O10" s="27">
        <v>-2922.41</v>
      </c>
      <c r="P10" s="28">
        <v>-0.6761066164477687</v>
      </c>
      <c r="Q10" s="24">
        <v>7</v>
      </c>
      <c r="R10" s="25">
        <v>1</v>
      </c>
      <c r="S10" s="29">
        <v>1400</v>
      </c>
      <c r="U10" s="30" t="s">
        <v>40</v>
      </c>
      <c r="V10" s="31">
        <v>252.78</v>
      </c>
      <c r="W10" s="31">
        <v>260.39999999999998</v>
      </c>
      <c r="X10" s="31">
        <v>263.48</v>
      </c>
      <c r="Y10" s="31">
        <v>240.9</v>
      </c>
      <c r="Z10" s="24"/>
      <c r="AC10" s="23"/>
    </row>
    <row r="11" spans="1:30" x14ac:dyDescent="0.3">
      <c r="A11" s="22">
        <v>1</v>
      </c>
      <c r="B11" s="22"/>
      <c r="C11" s="23">
        <v>43305</v>
      </c>
      <c r="D11" s="23">
        <v>43299</v>
      </c>
      <c r="E11" s="24" t="s">
        <v>41</v>
      </c>
      <c r="F11" s="24">
        <v>30</v>
      </c>
      <c r="H11" s="25">
        <v>1.81</v>
      </c>
      <c r="I11" s="25">
        <v>16.650000000000002</v>
      </c>
      <c r="J11" s="25">
        <v>5446.65</v>
      </c>
      <c r="K11" s="26"/>
      <c r="M11" s="25">
        <v>16.650000000000002</v>
      </c>
      <c r="N11" s="25">
        <v>-16.650000000000002</v>
      </c>
      <c r="O11" s="27">
        <v>-3826.6499999999996</v>
      </c>
      <c r="P11" s="28">
        <v>-0.70256946930682163</v>
      </c>
      <c r="Q11" s="24">
        <v>6</v>
      </c>
      <c r="R11" s="25">
        <v>0.54</v>
      </c>
      <c r="S11" s="29">
        <v>1620</v>
      </c>
      <c r="U11" s="30" t="s">
        <v>42</v>
      </c>
      <c r="V11" s="31">
        <v>58.13</v>
      </c>
      <c r="W11" s="31">
        <v>59.81</v>
      </c>
      <c r="X11" s="31">
        <v>61.97</v>
      </c>
      <c r="Y11" s="31">
        <v>54.72</v>
      </c>
      <c r="Z11" s="24"/>
      <c r="AC11" s="23"/>
    </row>
    <row r="12" spans="1:30" x14ac:dyDescent="0.3">
      <c r="A12" s="22">
        <v>1</v>
      </c>
      <c r="B12" s="22"/>
      <c r="C12" s="23">
        <v>43305</v>
      </c>
      <c r="D12" s="23">
        <v>43299</v>
      </c>
      <c r="E12" s="24" t="s">
        <v>43</v>
      </c>
      <c r="F12" s="24">
        <v>7</v>
      </c>
      <c r="H12" s="25">
        <v>4.8499999999999996</v>
      </c>
      <c r="I12" s="25">
        <v>7.68</v>
      </c>
      <c r="J12" s="25">
        <v>3402.6799999999994</v>
      </c>
      <c r="K12" s="26"/>
      <c r="M12" s="25">
        <v>7.68</v>
      </c>
      <c r="N12" s="25">
        <v>-7.68</v>
      </c>
      <c r="O12" s="27">
        <v>-2359.6799999999994</v>
      </c>
      <c r="P12" s="28">
        <v>-0.69347690643845439</v>
      </c>
      <c r="Q12" s="24">
        <v>6</v>
      </c>
      <c r="R12" s="25">
        <v>1.49</v>
      </c>
      <c r="S12" s="29">
        <v>1043</v>
      </c>
      <c r="U12" s="30" t="s">
        <v>44</v>
      </c>
      <c r="V12" s="31">
        <v>371.6</v>
      </c>
      <c r="W12" s="31">
        <v>374.26</v>
      </c>
      <c r="X12" s="31">
        <v>379.07</v>
      </c>
      <c r="Y12" s="31"/>
      <c r="Z12" s="24">
        <v>2.4500000000000002</v>
      </c>
      <c r="AC12" s="23"/>
    </row>
    <row r="13" spans="1:30" x14ac:dyDescent="0.3">
      <c r="A13" s="22">
        <v>1</v>
      </c>
      <c r="B13" s="22"/>
      <c r="C13" s="23">
        <v>43305</v>
      </c>
      <c r="D13" s="23">
        <v>43299</v>
      </c>
      <c r="E13" s="24" t="s">
        <v>45</v>
      </c>
      <c r="F13" s="24">
        <v>14</v>
      </c>
      <c r="H13" s="25">
        <v>1.42</v>
      </c>
      <c r="I13" s="25">
        <v>10.41</v>
      </c>
      <c r="J13" s="25">
        <v>1998.41</v>
      </c>
      <c r="K13" s="26"/>
      <c r="M13" s="25">
        <v>10.41</v>
      </c>
      <c r="N13" s="25">
        <v>-10.41</v>
      </c>
      <c r="O13" s="27">
        <v>-108.40999999999985</v>
      </c>
      <c r="P13" s="28">
        <v>-5.4248127261172556E-2</v>
      </c>
      <c r="Q13" s="24">
        <v>6</v>
      </c>
      <c r="R13" s="25">
        <v>1.35</v>
      </c>
      <c r="S13" s="29">
        <v>1890.0000000000002</v>
      </c>
      <c r="U13" s="30" t="s">
        <v>46</v>
      </c>
      <c r="V13" s="31">
        <v>142.34</v>
      </c>
      <c r="W13" s="31">
        <v>144.66</v>
      </c>
      <c r="X13" s="31">
        <v>147.62</v>
      </c>
      <c r="Y13" s="31">
        <v>138.15</v>
      </c>
      <c r="Z13" s="24"/>
      <c r="AC13" s="23"/>
    </row>
    <row r="14" spans="1:30" x14ac:dyDescent="0.3">
      <c r="A14" s="22">
        <v>1</v>
      </c>
      <c r="B14" s="22"/>
      <c r="C14" s="23">
        <v>43305</v>
      </c>
      <c r="D14" s="23">
        <v>43299</v>
      </c>
      <c r="E14" s="24" t="s">
        <v>47</v>
      </c>
      <c r="F14" s="24">
        <v>8</v>
      </c>
      <c r="H14" s="25">
        <v>4.5</v>
      </c>
      <c r="I14" s="25">
        <v>8.07</v>
      </c>
      <c r="J14" s="25">
        <v>3608.07</v>
      </c>
      <c r="K14" s="26"/>
      <c r="M14" s="25">
        <v>8.07</v>
      </c>
      <c r="N14" s="25">
        <v>-8.07</v>
      </c>
      <c r="O14" s="27">
        <v>-8.0700000000001637</v>
      </c>
      <c r="P14" s="28">
        <v>-2.2366528365580945E-3</v>
      </c>
      <c r="Q14" s="24">
        <v>6</v>
      </c>
      <c r="R14" s="25">
        <v>4.5</v>
      </c>
      <c r="S14" s="29">
        <v>3600</v>
      </c>
      <c r="U14" s="30" t="s">
        <v>48</v>
      </c>
      <c r="V14" s="31">
        <v>367.89</v>
      </c>
      <c r="W14" s="31">
        <v>370.57</v>
      </c>
      <c r="X14" s="31">
        <v>374.69</v>
      </c>
      <c r="Y14" s="31">
        <v>354.98</v>
      </c>
      <c r="Z14" s="24"/>
      <c r="AC14" s="23"/>
    </row>
    <row r="15" spans="1:30" x14ac:dyDescent="0.3">
      <c r="A15" s="22">
        <v>1</v>
      </c>
      <c r="B15" s="22"/>
      <c r="C15" s="23">
        <v>43305</v>
      </c>
      <c r="D15" s="23">
        <v>43300</v>
      </c>
      <c r="E15" s="24" t="s">
        <v>49</v>
      </c>
      <c r="F15" s="24">
        <v>20</v>
      </c>
      <c r="H15" s="25">
        <v>0.77</v>
      </c>
      <c r="I15" s="25">
        <v>12.75</v>
      </c>
      <c r="J15" s="25">
        <v>1552.75</v>
      </c>
      <c r="K15" s="26"/>
      <c r="M15" s="25">
        <v>12.75</v>
      </c>
      <c r="N15" s="25">
        <v>-12.75</v>
      </c>
      <c r="O15" s="27">
        <v>-1052.75</v>
      </c>
      <c r="P15" s="28">
        <v>-0.67799066172919009</v>
      </c>
      <c r="Q15" s="24">
        <v>5</v>
      </c>
      <c r="R15" s="25">
        <v>0.25</v>
      </c>
      <c r="S15" s="29">
        <v>500</v>
      </c>
      <c r="U15" s="30" t="s">
        <v>50</v>
      </c>
      <c r="V15" s="31">
        <v>193.33</v>
      </c>
      <c r="W15" s="31">
        <v>194.3</v>
      </c>
      <c r="X15" s="31">
        <v>197.6</v>
      </c>
      <c r="Y15" s="31">
        <v>190.4</v>
      </c>
      <c r="Z15" s="24"/>
      <c r="AC15" s="23"/>
    </row>
    <row r="16" spans="1:30" x14ac:dyDescent="0.3">
      <c r="A16" s="22">
        <v>1</v>
      </c>
      <c r="B16" s="22"/>
      <c r="C16" s="23">
        <v>43305</v>
      </c>
      <c r="D16" s="23">
        <v>43301</v>
      </c>
      <c r="E16" s="24" t="s">
        <v>51</v>
      </c>
      <c r="F16" s="24">
        <v>12</v>
      </c>
      <c r="H16" s="25">
        <v>1.95</v>
      </c>
      <c r="I16" s="25">
        <v>9.629999999999999</v>
      </c>
      <c r="J16" s="25">
        <v>2349.63</v>
      </c>
      <c r="K16" s="26"/>
      <c r="M16" s="25">
        <v>9.629999999999999</v>
      </c>
      <c r="N16" s="25">
        <v>-9.629999999999999</v>
      </c>
      <c r="O16" s="27">
        <v>-537.63000000000011</v>
      </c>
      <c r="P16" s="28">
        <v>-0.22881474955631315</v>
      </c>
      <c r="Q16" s="24">
        <v>4</v>
      </c>
      <c r="R16" s="25">
        <v>1.51</v>
      </c>
      <c r="S16" s="29">
        <v>1812</v>
      </c>
      <c r="U16" s="30" t="s">
        <v>90</v>
      </c>
      <c r="V16" s="31">
        <v>277.20999999999998</v>
      </c>
      <c r="W16" s="31">
        <v>276.2</v>
      </c>
      <c r="X16" s="31"/>
      <c r="Y16" s="31"/>
      <c r="Z16" s="24"/>
      <c r="AC16" s="23"/>
    </row>
    <row r="17" spans="1:30" x14ac:dyDescent="0.3">
      <c r="A17" s="22">
        <v>1</v>
      </c>
      <c r="B17" s="22"/>
      <c r="C17" s="23">
        <v>43305</v>
      </c>
      <c r="D17" s="23">
        <v>43304</v>
      </c>
      <c r="E17" s="24" t="s">
        <v>54</v>
      </c>
      <c r="F17" s="24">
        <v>2</v>
      </c>
      <c r="H17" s="25">
        <v>7.6</v>
      </c>
      <c r="I17" s="25">
        <v>5.73</v>
      </c>
      <c r="J17" s="25">
        <v>1525.73</v>
      </c>
      <c r="K17" s="26"/>
      <c r="M17" s="25">
        <v>5.73</v>
      </c>
      <c r="N17" s="25">
        <v>-5.73</v>
      </c>
      <c r="O17" s="27">
        <v>22.269999999999982</v>
      </c>
      <c r="P17" s="28">
        <v>1.4596291611228711E-2</v>
      </c>
      <c r="Q17" s="24">
        <v>1</v>
      </c>
      <c r="R17" s="25">
        <v>7.74</v>
      </c>
      <c r="S17" s="29">
        <v>1548</v>
      </c>
      <c r="U17" s="30" t="s">
        <v>55</v>
      </c>
      <c r="V17" s="31">
        <v>1274.9000000000001</v>
      </c>
      <c r="W17" s="31">
        <v>1285.8399999999999</v>
      </c>
      <c r="X17" s="31" t="s">
        <v>56</v>
      </c>
      <c r="Y17" s="31"/>
      <c r="Z17" s="24">
        <v>7.6</v>
      </c>
      <c r="AC17" s="23"/>
    </row>
    <row r="18" spans="1:30" s="228" customFormat="1" x14ac:dyDescent="0.3">
      <c r="A18" s="226">
        <v>1</v>
      </c>
      <c r="B18" s="226"/>
      <c r="C18" s="227">
        <f t="shared" ref="C18" ca="1" si="0">TODAY()</f>
        <v>43305</v>
      </c>
      <c r="D18" s="227">
        <v>43304</v>
      </c>
      <c r="E18" s="228" t="s">
        <v>144</v>
      </c>
      <c r="F18" s="228">
        <v>6</v>
      </c>
      <c r="H18" s="229">
        <v>2.2999999999999998</v>
      </c>
      <c r="I18" s="229">
        <f t="shared" ref="I18" si="1">SUM(F18)*0.39+4.95</f>
        <v>7.29</v>
      </c>
      <c r="J18" s="229">
        <f t="shared" ref="J18" si="2">SUM(F18*H18*100)+I18</f>
        <v>1387.29</v>
      </c>
      <c r="K18" s="230"/>
      <c r="L18" s="231"/>
      <c r="M18" s="231">
        <f t="shared" ref="M18" si="3">SUM(F18)*0.39+4.95</f>
        <v>7.29</v>
      </c>
      <c r="N18" s="229">
        <f t="shared" ref="N18" si="4">SUM(F18*L18*100)-M18</f>
        <v>-7.29</v>
      </c>
      <c r="O18" s="27">
        <f t="shared" ref="O18" si="5">SUM(R18*F18*100)-(H18*F18*100+I18)</f>
        <v>532.71000000000026</v>
      </c>
      <c r="P18" s="232">
        <f t="shared" ref="P18" si="6">SUM(O18/J18)</f>
        <v>0.38399325303289167</v>
      </c>
      <c r="Q18" s="228">
        <f t="shared" ref="Q18" ca="1" si="7">SUM(C18-D18)</f>
        <v>1</v>
      </c>
      <c r="R18" s="229">
        <v>3.2</v>
      </c>
      <c r="S18" s="233">
        <f t="shared" ref="S18" si="8">SUM(J18+O18)</f>
        <v>1920.0000000000002</v>
      </c>
      <c r="T18" s="234"/>
      <c r="U18" s="234" t="s">
        <v>63</v>
      </c>
      <c r="V18" s="235">
        <v>2813</v>
      </c>
      <c r="W18" s="235">
        <v>2820.77</v>
      </c>
      <c r="X18" s="235"/>
      <c r="Y18" s="235"/>
      <c r="Z18" s="228">
        <v>2.2999999999999998</v>
      </c>
      <c r="AA18" s="236"/>
      <c r="AC18" s="227"/>
      <c r="AD18" s="237"/>
    </row>
    <row r="19" spans="1:30" ht="16.2" thickBot="1" x14ac:dyDescent="0.35">
      <c r="A19" s="22"/>
      <c r="B19" s="22"/>
      <c r="C19" s="23"/>
      <c r="K19" s="26"/>
      <c r="Q19" s="24"/>
      <c r="V19" s="31"/>
      <c r="W19" s="31"/>
      <c r="X19" s="31"/>
      <c r="Y19" s="31"/>
      <c r="Z19" s="24"/>
      <c r="AA19" s="205"/>
    </row>
    <row r="20" spans="1:30" s="63" customFormat="1" ht="19.95" customHeight="1" thickBot="1" x14ac:dyDescent="0.35">
      <c r="A20" s="62">
        <v>15</v>
      </c>
      <c r="D20" s="64"/>
      <c r="F20" s="73">
        <v>202</v>
      </c>
      <c r="G20" s="73"/>
      <c r="H20" s="65"/>
      <c r="I20" s="65">
        <v>153.02999999999997</v>
      </c>
      <c r="J20" s="65">
        <v>60128.030000000006</v>
      </c>
      <c r="K20" s="65"/>
      <c r="L20" s="65"/>
      <c r="M20" s="65"/>
      <c r="N20" s="65"/>
      <c r="O20" s="137">
        <v>-27963.030000000002</v>
      </c>
      <c r="P20" s="67">
        <v>-0.46505814343160751</v>
      </c>
      <c r="Q20" s="206">
        <v>15.842105263157896</v>
      </c>
      <c r="R20" s="65"/>
      <c r="S20" s="139">
        <v>32165</v>
      </c>
      <c r="T20" s="140"/>
      <c r="U20" s="140"/>
      <c r="V20" s="65"/>
      <c r="W20" s="65"/>
      <c r="X20" s="65"/>
      <c r="Y20" s="65"/>
      <c r="Z20" s="65"/>
      <c r="AA20" s="141"/>
      <c r="AC20" s="64"/>
      <c r="AD20" s="73"/>
    </row>
    <row r="21" spans="1:30" s="48" customFormat="1" ht="19.95" customHeight="1" thickBot="1" x14ac:dyDescent="0.35">
      <c r="A21" s="47"/>
      <c r="D21" s="49" t="s">
        <v>57</v>
      </c>
      <c r="H21" s="50"/>
      <c r="I21" s="50"/>
      <c r="J21" s="50"/>
      <c r="K21" s="50"/>
      <c r="L21" s="50"/>
      <c r="M21" s="50"/>
      <c r="N21" s="50"/>
      <c r="O21" s="51"/>
      <c r="P21" s="52"/>
      <c r="S21" s="53"/>
      <c r="T21" s="54"/>
      <c r="U21" s="54"/>
      <c r="V21" s="50"/>
      <c r="W21" s="50"/>
      <c r="X21" s="50"/>
      <c r="Y21" s="50"/>
      <c r="Z21" s="50"/>
      <c r="AA21" s="145"/>
      <c r="AB21" s="50"/>
      <c r="AC21" s="50"/>
      <c r="AD21" s="58"/>
    </row>
    <row r="22" spans="1:30" s="1" customFormat="1" ht="51" customHeight="1" x14ac:dyDescent="0.3">
      <c r="A22" s="1" t="s">
        <v>0</v>
      </c>
      <c r="C22" s="1" t="s">
        <v>2</v>
      </c>
      <c r="D22" s="2" t="s">
        <v>3</v>
      </c>
      <c r="E22" s="3" t="s">
        <v>4</v>
      </c>
      <c r="F22" s="1" t="s">
        <v>5</v>
      </c>
      <c r="H22" s="4" t="s">
        <v>7</v>
      </c>
      <c r="I22" s="4" t="s">
        <v>8</v>
      </c>
      <c r="J22" s="4" t="s">
        <v>9</v>
      </c>
      <c r="K22" s="4" t="s">
        <v>10</v>
      </c>
      <c r="L22" s="4" t="s">
        <v>11</v>
      </c>
      <c r="M22" s="4" t="s">
        <v>12</v>
      </c>
      <c r="N22" s="4" t="s">
        <v>13</v>
      </c>
      <c r="O22" s="5" t="s">
        <v>58</v>
      </c>
      <c r="P22" s="6" t="s">
        <v>59</v>
      </c>
      <c r="Q22" s="1" t="s">
        <v>16</v>
      </c>
      <c r="R22" s="4" t="s">
        <v>17</v>
      </c>
      <c r="S22" s="4" t="s">
        <v>60</v>
      </c>
      <c r="T22" s="8" t="s">
        <v>19</v>
      </c>
      <c r="U22" s="8"/>
      <c r="V22" s="207" t="s">
        <v>21</v>
      </c>
      <c r="W22" s="207" t="s">
        <v>22</v>
      </c>
      <c r="X22" s="207" t="s">
        <v>23</v>
      </c>
      <c r="Y22" s="207" t="s">
        <v>61</v>
      </c>
      <c r="Z22" s="207"/>
      <c r="AA22" s="208" t="s">
        <v>26</v>
      </c>
      <c r="AB22" s="1" t="s">
        <v>27</v>
      </c>
      <c r="AC22" s="1" t="s">
        <v>28</v>
      </c>
      <c r="AD22" s="10"/>
    </row>
    <row r="23" spans="1:30" x14ac:dyDescent="0.3">
      <c r="A23" s="22">
        <v>1</v>
      </c>
      <c r="B23" s="22"/>
      <c r="C23" s="23">
        <v>43305</v>
      </c>
      <c r="D23" s="23">
        <v>43280</v>
      </c>
      <c r="E23" s="24" t="s">
        <v>62</v>
      </c>
      <c r="F23" s="24">
        <v>14</v>
      </c>
      <c r="H23" s="25">
        <v>3.3</v>
      </c>
      <c r="I23" s="25">
        <v>10.41</v>
      </c>
      <c r="J23" s="25">
        <v>4630.41</v>
      </c>
      <c r="K23" s="26">
        <v>43283</v>
      </c>
      <c r="L23" s="25">
        <v>11.25</v>
      </c>
      <c r="M23" s="25">
        <v>10.41</v>
      </c>
      <c r="N23" s="25">
        <v>15739.59</v>
      </c>
      <c r="O23" s="27">
        <v>11109.18</v>
      </c>
      <c r="P23" s="28">
        <v>2.3991784744763422</v>
      </c>
      <c r="Q23" s="24">
        <v>3</v>
      </c>
      <c r="S23" s="29">
        <v>11109.18</v>
      </c>
      <c r="U23" s="30" t="s">
        <v>63</v>
      </c>
      <c r="V23" s="31" t="s">
        <v>64</v>
      </c>
      <c r="W23" s="31">
        <v>2704.28</v>
      </c>
      <c r="X23" s="31">
        <v>2697.57</v>
      </c>
      <c r="Y23" s="31">
        <v>2727</v>
      </c>
      <c r="Z23" s="24"/>
      <c r="AA23" s="205"/>
    </row>
    <row r="24" spans="1:30" x14ac:dyDescent="0.3">
      <c r="A24" s="22">
        <v>1</v>
      </c>
      <c r="B24" s="22"/>
      <c r="C24" s="23">
        <v>43305</v>
      </c>
      <c r="D24" s="23">
        <v>43283</v>
      </c>
      <c r="E24" s="24" t="s">
        <v>66</v>
      </c>
      <c r="F24" s="24">
        <v>40</v>
      </c>
      <c r="H24" s="25">
        <v>0.82499999999999996</v>
      </c>
      <c r="I24" s="25">
        <v>20.55</v>
      </c>
      <c r="J24" s="25">
        <v>3320.55</v>
      </c>
      <c r="K24" s="26">
        <v>43283</v>
      </c>
      <c r="L24" s="25">
        <v>0.97</v>
      </c>
      <c r="M24" s="25">
        <v>20.55</v>
      </c>
      <c r="N24" s="25">
        <v>3859.4499999999994</v>
      </c>
      <c r="O24" s="27">
        <v>538.89999999999918</v>
      </c>
      <c r="P24" s="28">
        <v>0.16229239132071469</v>
      </c>
      <c r="Q24" s="24">
        <v>0</v>
      </c>
      <c r="S24" s="29">
        <v>538.89999999999918</v>
      </c>
      <c r="V24" s="31"/>
      <c r="W24" s="31"/>
      <c r="X24" s="31"/>
      <c r="Y24" s="31"/>
      <c r="Z24" s="24"/>
      <c r="AA24" s="205"/>
    </row>
    <row r="25" spans="1:30" x14ac:dyDescent="0.3">
      <c r="A25" s="22">
        <v>1</v>
      </c>
      <c r="B25" s="22"/>
      <c r="C25" s="23">
        <v>43305</v>
      </c>
      <c r="D25" s="23">
        <v>43283</v>
      </c>
      <c r="E25" s="24" t="s">
        <v>65</v>
      </c>
      <c r="F25" s="24">
        <v>10</v>
      </c>
      <c r="H25" s="25">
        <v>2.7</v>
      </c>
      <c r="I25" s="25">
        <v>8.8500000000000014</v>
      </c>
      <c r="J25" s="25">
        <v>2708.85</v>
      </c>
      <c r="K25" s="26">
        <v>43283</v>
      </c>
      <c r="L25" s="25">
        <v>1.4</v>
      </c>
      <c r="M25" s="25">
        <v>8.8500000000000014</v>
      </c>
      <c r="N25" s="25">
        <v>1391.15</v>
      </c>
      <c r="O25" s="27">
        <v>-1317.6999999999998</v>
      </c>
      <c r="P25" s="28">
        <v>-0.48644258633737558</v>
      </c>
      <c r="Q25" s="24">
        <v>0</v>
      </c>
      <c r="S25" s="29">
        <v>-1317.6999999999998</v>
      </c>
      <c r="V25" s="31"/>
      <c r="W25" s="31"/>
      <c r="X25" s="31"/>
      <c r="Y25" s="31"/>
      <c r="Z25" s="24"/>
      <c r="AC25" s="23"/>
    </row>
    <row r="26" spans="1:30" x14ac:dyDescent="0.3">
      <c r="A26" s="22">
        <v>1</v>
      </c>
      <c r="B26" s="22"/>
      <c r="C26" s="23">
        <v>43305</v>
      </c>
      <c r="D26" s="23">
        <v>43284</v>
      </c>
      <c r="E26" s="24" t="s">
        <v>68</v>
      </c>
      <c r="F26" s="24">
        <v>30</v>
      </c>
      <c r="H26" s="25">
        <v>1.02</v>
      </c>
      <c r="I26" s="25">
        <v>16.650000000000002</v>
      </c>
      <c r="J26" s="25">
        <v>3076.65</v>
      </c>
      <c r="K26" s="26">
        <v>43284</v>
      </c>
      <c r="L26" s="25">
        <v>1.72</v>
      </c>
      <c r="M26" s="25">
        <v>16.650000000000002</v>
      </c>
      <c r="N26" s="25">
        <v>5143.3500000000004</v>
      </c>
      <c r="O26" s="27">
        <v>2066.7000000000003</v>
      </c>
      <c r="P26" s="28">
        <v>0.67173711666910441</v>
      </c>
      <c r="Q26" s="24">
        <v>0</v>
      </c>
      <c r="S26" s="29">
        <v>2066.7000000000003</v>
      </c>
      <c r="V26" s="31"/>
      <c r="W26" s="31"/>
      <c r="X26" s="31"/>
      <c r="Y26" s="31"/>
      <c r="Z26" s="24"/>
      <c r="AC26" s="23"/>
    </row>
    <row r="27" spans="1:30" x14ac:dyDescent="0.3">
      <c r="A27" s="22">
        <v>1</v>
      </c>
      <c r="B27" s="22"/>
      <c r="C27" s="23">
        <v>43305</v>
      </c>
      <c r="D27" s="23">
        <v>43287</v>
      </c>
      <c r="E27" s="24" t="s">
        <v>69</v>
      </c>
      <c r="F27" s="24">
        <v>6</v>
      </c>
      <c r="H27" s="25">
        <v>3.06</v>
      </c>
      <c r="I27" s="25">
        <v>7.29</v>
      </c>
      <c r="J27" s="25">
        <v>1843.29</v>
      </c>
      <c r="K27" s="26">
        <v>43286</v>
      </c>
      <c r="L27" s="25">
        <v>2.1</v>
      </c>
      <c r="M27" s="25">
        <v>7.29</v>
      </c>
      <c r="N27" s="25">
        <v>1252.7100000000003</v>
      </c>
      <c r="O27" s="27">
        <v>-590.5799999999997</v>
      </c>
      <c r="P27" s="28">
        <v>-0.32039451198671925</v>
      </c>
      <c r="Q27" s="24">
        <v>-1</v>
      </c>
      <c r="S27" s="29">
        <v>-590.5799999999997</v>
      </c>
      <c r="U27" s="30" t="s">
        <v>70</v>
      </c>
      <c r="V27" s="31">
        <v>294.57</v>
      </c>
      <c r="W27" s="31">
        <v>292.05</v>
      </c>
      <c r="X27" s="31"/>
      <c r="Y27" s="31">
        <v>300.86</v>
      </c>
      <c r="Z27" s="24"/>
      <c r="AC27" s="23"/>
    </row>
    <row r="28" spans="1:30" x14ac:dyDescent="0.3">
      <c r="A28" s="22">
        <v>1</v>
      </c>
      <c r="B28" s="22"/>
      <c r="C28" s="23">
        <v>43305</v>
      </c>
      <c r="D28" s="23">
        <v>43278</v>
      </c>
      <c r="E28" s="60" t="s">
        <v>71</v>
      </c>
      <c r="F28" s="24">
        <v>48</v>
      </c>
      <c r="H28" s="25">
        <v>1.62</v>
      </c>
      <c r="I28" s="25">
        <v>23.669999999999998</v>
      </c>
      <c r="J28" s="25">
        <v>7799.670000000001</v>
      </c>
      <c r="K28" s="26">
        <v>43287</v>
      </c>
      <c r="L28" s="25">
        <v>0</v>
      </c>
      <c r="M28" s="25">
        <v>23.669999999999998</v>
      </c>
      <c r="N28" s="25">
        <v>-23.669999999999998</v>
      </c>
      <c r="O28" s="27">
        <v>-7823.3400000000011</v>
      </c>
      <c r="P28" s="28">
        <v>-1.0030347437776215</v>
      </c>
      <c r="Q28" s="24">
        <v>9</v>
      </c>
      <c r="S28" s="29">
        <v>-7823.3400000000011</v>
      </c>
      <c r="U28" s="30" t="s">
        <v>72</v>
      </c>
      <c r="V28" s="31">
        <v>250.16</v>
      </c>
      <c r="W28" s="31">
        <v>251.49</v>
      </c>
      <c r="X28" s="31">
        <v>252.9</v>
      </c>
      <c r="Y28" s="31"/>
      <c r="Z28" s="24"/>
      <c r="AA28" s="205"/>
      <c r="AD28" s="33">
        <v>1</v>
      </c>
    </row>
    <row r="29" spans="1:30" x14ac:dyDescent="0.3">
      <c r="A29" s="22">
        <v>1</v>
      </c>
      <c r="B29" s="22"/>
      <c r="C29" s="23">
        <v>43305</v>
      </c>
      <c r="D29" s="23">
        <v>43287</v>
      </c>
      <c r="E29" s="24" t="s">
        <v>74</v>
      </c>
      <c r="F29" s="24">
        <v>3</v>
      </c>
      <c r="H29" s="25">
        <v>2.88</v>
      </c>
      <c r="I29" s="25">
        <v>6.12</v>
      </c>
      <c r="J29" s="25">
        <v>870.12</v>
      </c>
      <c r="K29" s="26">
        <v>43290</v>
      </c>
      <c r="L29" s="25">
        <v>6</v>
      </c>
      <c r="M29" s="25">
        <v>6.12</v>
      </c>
      <c r="N29" s="25">
        <v>1793.88</v>
      </c>
      <c r="O29" s="27">
        <v>923.7600000000001</v>
      </c>
      <c r="P29" s="28">
        <v>1.0616466694249069</v>
      </c>
      <c r="Q29" s="24">
        <v>3</v>
      </c>
      <c r="S29" s="29">
        <v>923.7600000000001</v>
      </c>
      <c r="U29" s="30" t="s">
        <v>53</v>
      </c>
      <c r="V29" s="31">
        <v>418.62</v>
      </c>
      <c r="W29" s="31">
        <v>421.9</v>
      </c>
      <c r="X29" s="31">
        <v>423.91</v>
      </c>
      <c r="Y29" s="31">
        <v>399.57</v>
      </c>
      <c r="Z29" s="24"/>
      <c r="AC29" s="23"/>
    </row>
    <row r="30" spans="1:30" x14ac:dyDescent="0.3">
      <c r="A30" s="22">
        <v>1</v>
      </c>
      <c r="B30" s="22"/>
      <c r="C30" s="23">
        <v>43305</v>
      </c>
      <c r="D30" s="23">
        <v>43287</v>
      </c>
      <c r="E30" s="24" t="s">
        <v>75</v>
      </c>
      <c r="F30" s="24">
        <v>6</v>
      </c>
      <c r="H30" s="25">
        <v>3.87</v>
      </c>
      <c r="I30" s="25">
        <v>7.29</v>
      </c>
      <c r="J30" s="25">
        <v>2329.29</v>
      </c>
      <c r="K30" s="26">
        <v>43291</v>
      </c>
      <c r="L30" s="25">
        <v>5.9</v>
      </c>
      <c r="M30" s="25">
        <v>7.29</v>
      </c>
      <c r="N30" s="25">
        <v>3532.7100000000005</v>
      </c>
      <c r="O30" s="27">
        <v>1203.4200000000005</v>
      </c>
      <c r="P30" s="28">
        <v>0.51664670350192576</v>
      </c>
      <c r="Q30" s="24">
        <v>4</v>
      </c>
      <c r="S30" s="29">
        <v>1203.4200000000005</v>
      </c>
      <c r="U30" s="30" t="s">
        <v>40</v>
      </c>
      <c r="V30" s="31">
        <v>252.78</v>
      </c>
      <c r="W30" s="31">
        <v>260.39999999999998</v>
      </c>
      <c r="X30" s="31">
        <v>263.48</v>
      </c>
      <c r="Y30" s="31">
        <v>240.9</v>
      </c>
      <c r="Z30" s="24"/>
      <c r="AC30" s="23"/>
    </row>
    <row r="31" spans="1:30" x14ac:dyDescent="0.3">
      <c r="A31" s="22">
        <v>1</v>
      </c>
      <c r="B31" s="22"/>
      <c r="C31" s="23">
        <v>43305</v>
      </c>
      <c r="D31" s="23">
        <v>43287</v>
      </c>
      <c r="E31" s="24" t="s">
        <v>74</v>
      </c>
      <c r="F31" s="24">
        <v>8</v>
      </c>
      <c r="H31" s="25">
        <v>2.88</v>
      </c>
      <c r="I31" s="25">
        <v>8.07</v>
      </c>
      <c r="J31" s="25">
        <v>2312.0700000000002</v>
      </c>
      <c r="K31" s="26">
        <v>43292</v>
      </c>
      <c r="L31" s="25">
        <v>4.7699999999999996</v>
      </c>
      <c r="M31" s="25">
        <v>8.07</v>
      </c>
      <c r="N31" s="25">
        <v>3807.9299999999994</v>
      </c>
      <c r="O31" s="27">
        <v>1495.8599999999992</v>
      </c>
      <c r="P31" s="28">
        <v>0.64697868144130544</v>
      </c>
      <c r="Q31" s="24">
        <v>5</v>
      </c>
      <c r="S31" s="29">
        <v>1495.8599999999992</v>
      </c>
      <c r="U31" s="30" t="s">
        <v>53</v>
      </c>
      <c r="V31" s="31">
        <v>418.62</v>
      </c>
      <c r="W31" s="31">
        <v>421.9</v>
      </c>
      <c r="X31" s="31">
        <v>423.91</v>
      </c>
      <c r="Y31" s="31">
        <v>399.57</v>
      </c>
      <c r="Z31" s="24"/>
      <c r="AC31" s="23"/>
    </row>
    <row r="32" spans="1:30" x14ac:dyDescent="0.3">
      <c r="A32" s="22">
        <v>1</v>
      </c>
      <c r="B32" s="22"/>
      <c r="C32" s="23">
        <v>43305</v>
      </c>
      <c r="D32" s="23">
        <v>43290</v>
      </c>
      <c r="E32" s="24" t="s">
        <v>76</v>
      </c>
      <c r="F32" s="24">
        <v>3</v>
      </c>
      <c r="H32" s="25">
        <v>4.1500000000000004</v>
      </c>
      <c r="I32" s="25">
        <v>6.12</v>
      </c>
      <c r="J32" s="25">
        <v>1251.1199999999999</v>
      </c>
      <c r="K32" s="26">
        <v>43293</v>
      </c>
      <c r="L32" s="25">
        <v>7.9</v>
      </c>
      <c r="M32" s="25">
        <v>6.12</v>
      </c>
      <c r="N32" s="25">
        <v>2363.8800000000006</v>
      </c>
      <c r="O32" s="27">
        <v>1112.7600000000007</v>
      </c>
      <c r="P32" s="28">
        <v>0.8894110876654524</v>
      </c>
      <c r="Q32" s="24">
        <v>3</v>
      </c>
      <c r="S32" s="29">
        <v>1112.7600000000007</v>
      </c>
      <c r="V32" s="31"/>
      <c r="W32" s="31"/>
      <c r="X32" s="31"/>
      <c r="Y32" s="31"/>
      <c r="Z32" s="24"/>
      <c r="AC32" s="23"/>
    </row>
    <row r="33" spans="1:30" x14ac:dyDescent="0.3">
      <c r="A33" s="22">
        <v>1</v>
      </c>
      <c r="B33" s="22"/>
      <c r="C33" s="23">
        <v>43305</v>
      </c>
      <c r="D33" s="23">
        <v>43290</v>
      </c>
      <c r="E33" s="24" t="s">
        <v>76</v>
      </c>
      <c r="F33" s="24">
        <v>3</v>
      </c>
      <c r="H33" s="25">
        <v>4.1500000000000004</v>
      </c>
      <c r="I33" s="25">
        <v>6.12</v>
      </c>
      <c r="J33" s="25">
        <v>1251.1199999999999</v>
      </c>
      <c r="K33" s="26">
        <v>43293</v>
      </c>
      <c r="L33" s="25">
        <v>9.4</v>
      </c>
      <c r="M33" s="25">
        <v>6.12</v>
      </c>
      <c r="N33" s="25">
        <v>2813.8800000000006</v>
      </c>
      <c r="O33" s="27">
        <v>1562.7600000000007</v>
      </c>
      <c r="P33" s="28">
        <v>1.2490888164204879</v>
      </c>
      <c r="Q33" s="24">
        <v>3</v>
      </c>
      <c r="S33" s="29">
        <v>1562.7600000000007</v>
      </c>
      <c r="V33" s="31"/>
      <c r="W33" s="31"/>
      <c r="X33" s="31"/>
      <c r="Y33" s="31"/>
      <c r="Z33" s="24"/>
      <c r="AC33" s="23"/>
    </row>
    <row r="34" spans="1:30" x14ac:dyDescent="0.3">
      <c r="A34" s="22">
        <v>1</v>
      </c>
      <c r="B34" s="22"/>
      <c r="C34" s="23">
        <v>43305</v>
      </c>
      <c r="D34" s="23">
        <v>43290</v>
      </c>
      <c r="E34" s="24" t="s">
        <v>76</v>
      </c>
      <c r="F34" s="24">
        <v>2</v>
      </c>
      <c r="H34" s="25">
        <v>4.1500000000000004</v>
      </c>
      <c r="I34" s="25">
        <v>5.73</v>
      </c>
      <c r="J34" s="25">
        <v>835.73000000000013</v>
      </c>
      <c r="K34" s="26">
        <v>43293</v>
      </c>
      <c r="L34" s="25">
        <v>11.2</v>
      </c>
      <c r="M34" s="25">
        <v>5.73</v>
      </c>
      <c r="N34" s="25">
        <v>2234.27</v>
      </c>
      <c r="O34" s="27">
        <v>1398.54</v>
      </c>
      <c r="P34" s="28">
        <v>1.6734352003637536</v>
      </c>
      <c r="Q34" s="24">
        <v>3</v>
      </c>
      <c r="S34" s="29">
        <v>1398.54</v>
      </c>
      <c r="V34" s="31"/>
      <c r="W34" s="31"/>
      <c r="X34" s="31"/>
      <c r="Y34" s="31"/>
      <c r="Z34" s="24"/>
      <c r="AC34" s="23"/>
    </row>
    <row r="35" spans="1:30" x14ac:dyDescent="0.3">
      <c r="A35" s="22">
        <v>1</v>
      </c>
      <c r="B35" s="22"/>
      <c r="C35" s="23">
        <v>43305</v>
      </c>
      <c r="D35" s="23">
        <v>43290</v>
      </c>
      <c r="E35" s="24" t="s">
        <v>78</v>
      </c>
      <c r="F35" s="24">
        <v>10</v>
      </c>
      <c r="H35" s="25">
        <v>0.75</v>
      </c>
      <c r="I35" s="25">
        <v>8.8500000000000014</v>
      </c>
      <c r="J35" s="25">
        <v>758.85</v>
      </c>
      <c r="K35" s="26">
        <v>43293</v>
      </c>
      <c r="L35" s="25">
        <v>1.65</v>
      </c>
      <c r="M35" s="25">
        <v>8.8500000000000014</v>
      </c>
      <c r="N35" s="25">
        <v>1641.15</v>
      </c>
      <c r="O35" s="27">
        <v>882.30000000000007</v>
      </c>
      <c r="P35" s="28">
        <v>1.1626803716149436</v>
      </c>
      <c r="Q35" s="24">
        <v>3</v>
      </c>
      <c r="S35" s="29">
        <v>882.30000000000007</v>
      </c>
      <c r="U35" s="30" t="s">
        <v>38</v>
      </c>
      <c r="V35" s="31">
        <v>33.020000000000003</v>
      </c>
      <c r="W35" s="31">
        <v>33.96</v>
      </c>
      <c r="X35" s="31">
        <v>35.31</v>
      </c>
      <c r="Y35" s="31"/>
      <c r="Z35" s="24"/>
      <c r="AC35" s="23"/>
    </row>
    <row r="36" spans="1:30" x14ac:dyDescent="0.3">
      <c r="A36" s="22">
        <v>1</v>
      </c>
      <c r="B36" s="22"/>
      <c r="C36" s="23">
        <v>43305</v>
      </c>
      <c r="D36" s="23">
        <v>43256</v>
      </c>
      <c r="E36" s="24" t="s">
        <v>79</v>
      </c>
      <c r="F36" s="24">
        <v>6</v>
      </c>
      <c r="H36" s="25">
        <v>0.92</v>
      </c>
      <c r="I36" s="25">
        <v>7.29</v>
      </c>
      <c r="J36" s="25">
        <v>559.29</v>
      </c>
      <c r="K36" s="26">
        <v>43294</v>
      </c>
      <c r="L36" s="25">
        <v>1.7</v>
      </c>
      <c r="M36" s="25">
        <v>7.29</v>
      </c>
      <c r="N36" s="25">
        <v>1012.7099999999999</v>
      </c>
      <c r="O36" s="27">
        <v>453.41999999999996</v>
      </c>
      <c r="P36" s="28">
        <v>0.81070643136834197</v>
      </c>
      <c r="Q36" s="24">
        <v>38</v>
      </c>
      <c r="S36" s="29">
        <v>453.41999999999996</v>
      </c>
      <c r="U36" s="30" t="s">
        <v>80</v>
      </c>
      <c r="V36" s="31">
        <v>17.53</v>
      </c>
      <c r="W36" s="31">
        <v>15.29</v>
      </c>
      <c r="X36" s="31">
        <v>15.59</v>
      </c>
      <c r="Y36" s="31">
        <v>13.3</v>
      </c>
      <c r="Z36" s="24"/>
      <c r="AA36" s="205"/>
    </row>
    <row r="37" spans="1:30" x14ac:dyDescent="0.3">
      <c r="A37" s="22">
        <v>1</v>
      </c>
      <c r="B37" s="22"/>
      <c r="C37" s="23">
        <v>43305</v>
      </c>
      <c r="D37" s="23">
        <v>43290</v>
      </c>
      <c r="E37" s="24" t="s">
        <v>76</v>
      </c>
      <c r="F37" s="24">
        <v>2</v>
      </c>
      <c r="H37" s="25">
        <v>4.1500000000000004</v>
      </c>
      <c r="I37" s="25">
        <v>5.73</v>
      </c>
      <c r="J37" s="25">
        <v>835.73000000000013</v>
      </c>
      <c r="K37" s="26">
        <v>43294</v>
      </c>
      <c r="L37" s="25">
        <v>18.2</v>
      </c>
      <c r="M37" s="25">
        <v>5.73</v>
      </c>
      <c r="N37" s="25">
        <v>3634.27</v>
      </c>
      <c r="O37" s="27">
        <v>2798.54</v>
      </c>
      <c r="P37" s="28">
        <v>3.3486173764254001</v>
      </c>
      <c r="Q37" s="24">
        <v>4</v>
      </c>
      <c r="S37" s="29">
        <v>2798.54</v>
      </c>
      <c r="V37" s="31"/>
      <c r="W37" s="31"/>
      <c r="X37" s="31"/>
      <c r="Y37" s="31"/>
      <c r="Z37" s="24"/>
      <c r="AC37" s="23"/>
    </row>
    <row r="38" spans="1:30" x14ac:dyDescent="0.3">
      <c r="A38" s="22">
        <v>1</v>
      </c>
      <c r="B38" s="22"/>
      <c r="C38" s="23">
        <v>43305</v>
      </c>
      <c r="D38" s="23">
        <v>43291</v>
      </c>
      <c r="E38" s="24" t="s">
        <v>81</v>
      </c>
      <c r="F38" s="24">
        <v>6</v>
      </c>
      <c r="H38" s="25">
        <v>5.3</v>
      </c>
      <c r="I38" s="25">
        <v>7.29</v>
      </c>
      <c r="J38" s="25">
        <v>3187.2899999999995</v>
      </c>
      <c r="K38" s="26">
        <v>43294</v>
      </c>
      <c r="L38" s="25">
        <v>5.8</v>
      </c>
      <c r="M38" s="25">
        <v>7.29</v>
      </c>
      <c r="N38" s="25">
        <v>3472.7099999999996</v>
      </c>
      <c r="O38" s="27">
        <v>285.42000000000007</v>
      </c>
      <c r="P38" s="28">
        <v>8.954942913886095E-2</v>
      </c>
      <c r="Q38" s="24">
        <v>3</v>
      </c>
      <c r="S38" s="29">
        <v>285.42000000000007</v>
      </c>
      <c r="V38" s="31"/>
      <c r="W38" s="31"/>
      <c r="X38" s="31"/>
      <c r="Y38" s="31"/>
      <c r="Z38" s="24"/>
      <c r="AC38" s="23"/>
    </row>
    <row r="39" spans="1:30" x14ac:dyDescent="0.3">
      <c r="A39" s="22">
        <v>1</v>
      </c>
      <c r="B39" s="22"/>
      <c r="C39" s="23">
        <v>43305</v>
      </c>
      <c r="D39" s="23">
        <v>43291</v>
      </c>
      <c r="E39" s="24" t="s">
        <v>81</v>
      </c>
      <c r="F39" s="24">
        <v>1</v>
      </c>
      <c r="H39" s="25">
        <v>5.3</v>
      </c>
      <c r="I39" s="25">
        <v>5.34</v>
      </c>
      <c r="J39" s="25">
        <v>535.34</v>
      </c>
      <c r="K39" s="26">
        <v>43294</v>
      </c>
      <c r="L39" s="25">
        <v>1.35</v>
      </c>
      <c r="M39" s="25">
        <v>5.34</v>
      </c>
      <c r="N39" s="25">
        <v>129.66</v>
      </c>
      <c r="O39" s="27">
        <v>-405.68000000000006</v>
      </c>
      <c r="P39" s="28">
        <v>-0.75779878208241502</v>
      </c>
      <c r="Q39" s="24">
        <v>3</v>
      </c>
      <c r="S39" s="29">
        <v>-405.68000000000006</v>
      </c>
      <c r="V39" s="31"/>
      <c r="W39" s="31"/>
      <c r="X39" s="31"/>
      <c r="Y39" s="31"/>
      <c r="Z39" s="24"/>
      <c r="AC39" s="23"/>
    </row>
    <row r="40" spans="1:30" x14ac:dyDescent="0.3">
      <c r="A40" s="22">
        <v>1</v>
      </c>
      <c r="B40" s="22"/>
      <c r="C40" s="23">
        <v>43305</v>
      </c>
      <c r="D40" s="23">
        <v>43287</v>
      </c>
      <c r="E40" s="24" t="s">
        <v>74</v>
      </c>
      <c r="F40" s="24">
        <v>2</v>
      </c>
      <c r="H40" s="25">
        <v>2.88</v>
      </c>
      <c r="I40" s="25">
        <v>5.73</v>
      </c>
      <c r="J40" s="25">
        <v>581.73</v>
      </c>
      <c r="K40" s="26">
        <v>43294</v>
      </c>
      <c r="L40" s="25">
        <v>0.25</v>
      </c>
      <c r="M40" s="25">
        <v>5.73</v>
      </c>
      <c r="N40" s="25">
        <v>44.269999999999996</v>
      </c>
      <c r="O40" s="27">
        <v>-537.46</v>
      </c>
      <c r="P40" s="28">
        <v>-0.92389940350334354</v>
      </c>
      <c r="Q40" s="24">
        <v>7</v>
      </c>
      <c r="S40" s="29">
        <v>-537.46</v>
      </c>
      <c r="U40" s="30" t="s">
        <v>53</v>
      </c>
      <c r="V40" s="31">
        <v>418.62</v>
      </c>
      <c r="W40" s="31">
        <v>421.9</v>
      </c>
      <c r="X40" s="31">
        <v>423.91</v>
      </c>
      <c r="Y40" s="31">
        <v>399.57</v>
      </c>
      <c r="Z40" s="24"/>
      <c r="AC40" s="23"/>
    </row>
    <row r="41" spans="1:30" x14ac:dyDescent="0.3">
      <c r="A41" s="22">
        <v>1</v>
      </c>
      <c r="B41" s="22"/>
      <c r="C41" s="23">
        <v>43305</v>
      </c>
      <c r="D41" s="23">
        <v>43291</v>
      </c>
      <c r="E41" s="60" t="s">
        <v>82</v>
      </c>
      <c r="F41" s="24">
        <v>20</v>
      </c>
      <c r="H41" s="25">
        <v>1.18</v>
      </c>
      <c r="I41" s="25">
        <v>12.75</v>
      </c>
      <c r="J41" s="25">
        <v>2372.75</v>
      </c>
      <c r="K41" s="26">
        <v>43294</v>
      </c>
      <c r="L41" s="25">
        <v>0</v>
      </c>
      <c r="M41" s="25">
        <v>12.75</v>
      </c>
      <c r="N41" s="25">
        <v>-12.75</v>
      </c>
      <c r="O41" s="27">
        <v>-2385.5</v>
      </c>
      <c r="P41" s="28">
        <v>-1.0053735117479718</v>
      </c>
      <c r="Q41" s="24">
        <v>3</v>
      </c>
      <c r="S41" s="29">
        <v>-2385.5</v>
      </c>
      <c r="V41" s="31"/>
      <c r="W41" s="31"/>
      <c r="X41" s="31"/>
      <c r="Y41" s="31"/>
      <c r="Z41" s="24"/>
      <c r="AC41" s="23"/>
      <c r="AD41" s="33">
        <v>1</v>
      </c>
    </row>
    <row r="42" spans="1:30" x14ac:dyDescent="0.3">
      <c r="A42" s="22">
        <v>1</v>
      </c>
      <c r="B42" s="22"/>
      <c r="C42" s="23">
        <v>43305</v>
      </c>
      <c r="D42" s="23">
        <v>43290</v>
      </c>
      <c r="E42" s="24" t="s">
        <v>78</v>
      </c>
      <c r="F42" s="24">
        <v>10</v>
      </c>
      <c r="H42" s="25">
        <v>0.75</v>
      </c>
      <c r="I42" s="25">
        <v>8.8500000000000014</v>
      </c>
      <c r="J42" s="25">
        <v>758.85</v>
      </c>
      <c r="K42" s="26">
        <v>43297</v>
      </c>
      <c r="L42" s="25">
        <v>2.2000000000000002</v>
      </c>
      <c r="M42" s="25">
        <v>8.8500000000000014</v>
      </c>
      <c r="N42" s="25">
        <v>2191.15</v>
      </c>
      <c r="O42" s="27">
        <v>1432.3000000000002</v>
      </c>
      <c r="P42" s="28">
        <v>1.8874612901100352</v>
      </c>
      <c r="Q42" s="24">
        <v>7</v>
      </c>
      <c r="S42" s="29">
        <v>1432.3000000000002</v>
      </c>
      <c r="U42" s="30" t="s">
        <v>38</v>
      </c>
      <c r="V42" s="31">
        <v>36.92</v>
      </c>
      <c r="W42" s="31">
        <v>39.21</v>
      </c>
      <c r="X42" s="31">
        <v>41.19</v>
      </c>
      <c r="Y42" s="31"/>
      <c r="Z42" s="24"/>
      <c r="AC42" s="23"/>
    </row>
    <row r="43" spans="1:30" x14ac:dyDescent="0.3">
      <c r="A43" s="22">
        <v>1</v>
      </c>
      <c r="B43" s="22"/>
      <c r="C43" s="23">
        <v>43305</v>
      </c>
      <c r="D43" s="23">
        <v>43297</v>
      </c>
      <c r="E43" s="24" t="s">
        <v>83</v>
      </c>
      <c r="F43" s="24">
        <v>5</v>
      </c>
      <c r="H43" s="25">
        <v>2.46</v>
      </c>
      <c r="I43" s="25">
        <v>6.9</v>
      </c>
      <c r="J43" s="25">
        <v>1236.9000000000001</v>
      </c>
      <c r="K43" s="26">
        <v>43297</v>
      </c>
      <c r="L43" s="25">
        <v>3.42</v>
      </c>
      <c r="M43" s="25">
        <v>6.9</v>
      </c>
      <c r="N43" s="25">
        <v>1703.1000000000001</v>
      </c>
      <c r="O43" s="27">
        <v>466.20000000000005</v>
      </c>
      <c r="P43" s="28">
        <v>0.3769100169779287</v>
      </c>
      <c r="Q43" s="24">
        <v>0</v>
      </c>
      <c r="S43" s="29">
        <v>466.20000000000005</v>
      </c>
      <c r="U43" s="30" t="s">
        <v>84</v>
      </c>
      <c r="V43" s="31">
        <v>230.51</v>
      </c>
      <c r="W43" s="31">
        <v>231.33</v>
      </c>
      <c r="X43" s="31">
        <v>234.16</v>
      </c>
      <c r="Y43" s="31">
        <v>227.48</v>
      </c>
      <c r="Z43" s="24"/>
      <c r="AC43" s="23"/>
    </row>
    <row r="44" spans="1:30" x14ac:dyDescent="0.3">
      <c r="A44" s="22">
        <v>1</v>
      </c>
      <c r="B44" s="22"/>
      <c r="C44" s="23">
        <v>43305</v>
      </c>
      <c r="D44" s="23">
        <v>43298</v>
      </c>
      <c r="E44" s="24" t="s">
        <v>85</v>
      </c>
      <c r="F44" s="24">
        <v>4</v>
      </c>
      <c r="H44" s="25">
        <v>3.35</v>
      </c>
      <c r="I44" s="25">
        <v>6.51</v>
      </c>
      <c r="J44" s="25">
        <v>1346.51</v>
      </c>
      <c r="K44" s="26">
        <v>43298</v>
      </c>
      <c r="L44" s="25">
        <v>4.2</v>
      </c>
      <c r="M44" s="25">
        <v>6.51</v>
      </c>
      <c r="N44" s="25">
        <v>1673.49</v>
      </c>
      <c r="O44" s="27">
        <v>326.98</v>
      </c>
      <c r="P44" s="28">
        <v>0.2428351813205992</v>
      </c>
      <c r="Q44" s="24">
        <v>0</v>
      </c>
      <c r="S44" s="29">
        <v>326.98</v>
      </c>
      <c r="U44" s="30" t="s">
        <v>53</v>
      </c>
      <c r="V44" s="31">
        <v>361.4</v>
      </c>
      <c r="W44" s="31">
        <v>363.8</v>
      </c>
      <c r="X44" s="31">
        <v>368.17</v>
      </c>
      <c r="Y44" s="31">
        <v>355.37</v>
      </c>
      <c r="Z44" s="24"/>
      <c r="AC44" s="23"/>
    </row>
    <row r="45" spans="1:30" x14ac:dyDescent="0.3">
      <c r="A45" s="22">
        <v>1</v>
      </c>
      <c r="B45" s="22"/>
      <c r="C45" s="23">
        <v>43305</v>
      </c>
      <c r="D45" s="23">
        <v>43298</v>
      </c>
      <c r="E45" s="24" t="s">
        <v>85</v>
      </c>
      <c r="F45" s="24">
        <v>1</v>
      </c>
      <c r="H45" s="25">
        <v>3.35</v>
      </c>
      <c r="I45" s="25">
        <v>5.34</v>
      </c>
      <c r="J45" s="25">
        <v>340.34</v>
      </c>
      <c r="K45" s="26">
        <v>43298</v>
      </c>
      <c r="L45" s="25">
        <v>5.27</v>
      </c>
      <c r="M45" s="25">
        <v>5.34</v>
      </c>
      <c r="N45" s="25">
        <v>521.66</v>
      </c>
      <c r="O45" s="27">
        <v>181.32</v>
      </c>
      <c r="P45" s="28">
        <v>0.53276135629076804</v>
      </c>
      <c r="Q45" s="24">
        <v>0</v>
      </c>
      <c r="S45" s="29">
        <v>181.32</v>
      </c>
      <c r="U45" s="30" t="s">
        <v>53</v>
      </c>
      <c r="V45" s="31">
        <v>361.4</v>
      </c>
      <c r="W45" s="31">
        <v>363.8</v>
      </c>
      <c r="X45" s="31">
        <v>368.17</v>
      </c>
      <c r="Y45" s="31">
        <v>355.37</v>
      </c>
      <c r="Z45" s="24"/>
      <c r="AC45" s="23"/>
    </row>
    <row r="46" spans="1:30" x14ac:dyDescent="0.3">
      <c r="A46" s="22">
        <v>1</v>
      </c>
      <c r="B46" s="22"/>
      <c r="C46" s="23">
        <v>43305</v>
      </c>
      <c r="D46" s="23">
        <v>43298</v>
      </c>
      <c r="E46" s="24" t="s">
        <v>85</v>
      </c>
      <c r="F46" s="24">
        <v>1</v>
      </c>
      <c r="H46" s="25">
        <v>3.35</v>
      </c>
      <c r="I46" s="25">
        <v>5.34</v>
      </c>
      <c r="J46" s="25">
        <v>340.34</v>
      </c>
      <c r="K46" s="26">
        <v>43298</v>
      </c>
      <c r="L46" s="25">
        <v>6</v>
      </c>
      <c r="M46" s="25">
        <v>5.34</v>
      </c>
      <c r="N46" s="25">
        <v>594.66</v>
      </c>
      <c r="O46" s="27">
        <v>254.32</v>
      </c>
      <c r="P46" s="28">
        <v>0.74725274725274726</v>
      </c>
      <c r="Q46" s="24">
        <v>0</v>
      </c>
      <c r="S46" s="29">
        <v>254.32</v>
      </c>
      <c r="U46" s="30" t="s">
        <v>53</v>
      </c>
      <c r="V46" s="31">
        <v>361.4</v>
      </c>
      <c r="W46" s="31">
        <v>363.8</v>
      </c>
      <c r="X46" s="31">
        <v>368.17</v>
      </c>
      <c r="Y46" s="31">
        <v>355.37</v>
      </c>
      <c r="Z46" s="24"/>
      <c r="AC46" s="23"/>
    </row>
    <row r="47" spans="1:30" x14ac:dyDescent="0.3">
      <c r="A47" s="22">
        <v>1</v>
      </c>
      <c r="B47" s="22"/>
      <c r="C47" s="23">
        <v>43305</v>
      </c>
      <c r="D47" s="23">
        <v>43298</v>
      </c>
      <c r="E47" s="24" t="s">
        <v>86</v>
      </c>
      <c r="F47" s="24">
        <v>2</v>
      </c>
      <c r="H47" s="25">
        <v>3.7</v>
      </c>
      <c r="I47" s="25">
        <v>5.73</v>
      </c>
      <c r="J47" s="25">
        <v>745.73</v>
      </c>
      <c r="K47" s="26">
        <v>43298</v>
      </c>
      <c r="L47" s="25">
        <v>5.25</v>
      </c>
      <c r="M47" s="25">
        <v>5.73</v>
      </c>
      <c r="N47" s="25">
        <v>1044.27</v>
      </c>
      <c r="O47" s="27">
        <v>298.53999999999996</v>
      </c>
      <c r="P47" s="28">
        <v>0.40033256004183815</v>
      </c>
      <c r="Q47" s="24">
        <v>0</v>
      </c>
      <c r="S47" s="29">
        <v>298.53999999999996</v>
      </c>
      <c r="U47" s="30" t="s">
        <v>63</v>
      </c>
      <c r="V47" s="31">
        <v>2801.62</v>
      </c>
      <c r="W47" s="31">
        <v>2803.67</v>
      </c>
      <c r="X47" s="31">
        <v>2804.52</v>
      </c>
      <c r="Y47" s="31"/>
      <c r="Z47" s="24">
        <v>2.54</v>
      </c>
      <c r="AC47" s="23"/>
    </row>
    <row r="48" spans="1:30" x14ac:dyDescent="0.3">
      <c r="A48" s="22">
        <v>1</v>
      </c>
      <c r="B48" s="22"/>
      <c r="C48" s="23">
        <v>43305</v>
      </c>
      <c r="D48" s="23">
        <v>43284</v>
      </c>
      <c r="E48" s="61" t="s">
        <v>33</v>
      </c>
      <c r="F48" s="24">
        <v>6</v>
      </c>
      <c r="H48" s="25">
        <v>2.98</v>
      </c>
      <c r="I48" s="25">
        <v>7.29</v>
      </c>
      <c r="J48" s="25">
        <v>1795.29</v>
      </c>
      <c r="K48" s="26">
        <v>43298</v>
      </c>
      <c r="L48" s="25">
        <v>4.32</v>
      </c>
      <c r="M48" s="25">
        <v>7.29</v>
      </c>
      <c r="N48" s="25">
        <v>2584.71</v>
      </c>
      <c r="O48" s="27">
        <v>789.42000000000007</v>
      </c>
      <c r="P48" s="28">
        <v>0.43971726016409612</v>
      </c>
      <c r="Q48" s="24">
        <v>14</v>
      </c>
      <c r="S48" s="29">
        <v>789.42000000000007</v>
      </c>
      <c r="U48" s="30" t="s">
        <v>34</v>
      </c>
      <c r="V48" s="31">
        <v>47.64</v>
      </c>
      <c r="W48" s="31">
        <v>48.94</v>
      </c>
      <c r="X48" s="31">
        <v>50.89</v>
      </c>
      <c r="Y48" s="31">
        <v>42.57</v>
      </c>
      <c r="Z48" s="24"/>
      <c r="AC48" s="23"/>
    </row>
    <row r="49" spans="1:30" x14ac:dyDescent="0.3">
      <c r="A49" s="22">
        <v>1</v>
      </c>
      <c r="B49" s="22"/>
      <c r="C49" s="23">
        <v>43305</v>
      </c>
      <c r="D49" s="23">
        <v>43298</v>
      </c>
      <c r="E49" s="24" t="s">
        <v>86</v>
      </c>
      <c r="F49" s="24">
        <v>4</v>
      </c>
      <c r="H49" s="25">
        <v>3.7</v>
      </c>
      <c r="I49" s="25">
        <v>6.51</v>
      </c>
      <c r="J49" s="25">
        <v>1486.51</v>
      </c>
      <c r="K49" s="26">
        <v>43298</v>
      </c>
      <c r="L49" s="25">
        <v>5.55</v>
      </c>
      <c r="M49" s="25">
        <v>6.51</v>
      </c>
      <c r="N49" s="25">
        <v>2213.4899999999998</v>
      </c>
      <c r="O49" s="27">
        <v>726.97999999999979</v>
      </c>
      <c r="P49" s="28">
        <v>0.48905153682114472</v>
      </c>
      <c r="Q49" s="24">
        <v>0</v>
      </c>
      <c r="S49" s="29">
        <v>726.97999999999979</v>
      </c>
      <c r="U49" s="30" t="s">
        <v>63</v>
      </c>
      <c r="V49" s="31">
        <v>2801.62</v>
      </c>
      <c r="W49" s="31">
        <v>2803.67</v>
      </c>
      <c r="X49" s="31">
        <v>2804.52</v>
      </c>
      <c r="Y49" s="31"/>
      <c r="Z49" s="24">
        <v>2.54</v>
      </c>
      <c r="AC49" s="23"/>
    </row>
    <row r="50" spans="1:30" x14ac:dyDescent="0.3">
      <c r="A50" s="22">
        <v>1</v>
      </c>
      <c r="B50" s="22"/>
      <c r="C50" s="23">
        <v>43305</v>
      </c>
      <c r="D50" s="23">
        <v>43298</v>
      </c>
      <c r="E50" s="24" t="s">
        <v>87</v>
      </c>
      <c r="F50" s="24">
        <v>20</v>
      </c>
      <c r="H50" s="25">
        <v>0.87</v>
      </c>
      <c r="I50" s="25">
        <v>12.75</v>
      </c>
      <c r="J50" s="25">
        <v>1752.7499999999998</v>
      </c>
      <c r="K50" s="26">
        <v>43298</v>
      </c>
      <c r="L50" s="25">
        <v>1.68</v>
      </c>
      <c r="M50" s="25">
        <v>12.75</v>
      </c>
      <c r="N50" s="25">
        <v>3347.25</v>
      </c>
      <c r="O50" s="27">
        <v>1594.5000000000002</v>
      </c>
      <c r="P50" s="28">
        <v>0.90971330765939262</v>
      </c>
      <c r="Q50" s="24">
        <v>0</v>
      </c>
      <c r="S50" s="29">
        <v>1594.5000000000002</v>
      </c>
      <c r="U50" s="30" t="s">
        <v>53</v>
      </c>
      <c r="V50" s="31">
        <v>380.96</v>
      </c>
      <c r="W50" s="31">
        <v>382.9</v>
      </c>
      <c r="X50" s="31"/>
      <c r="Y50" s="31"/>
      <c r="Z50" s="24"/>
      <c r="AC50" s="23"/>
    </row>
    <row r="51" spans="1:30" x14ac:dyDescent="0.3">
      <c r="A51" s="22">
        <v>1</v>
      </c>
      <c r="B51" s="22"/>
      <c r="C51" s="23">
        <v>43305</v>
      </c>
      <c r="D51" s="23">
        <v>43298</v>
      </c>
      <c r="E51" s="24" t="s">
        <v>87</v>
      </c>
      <c r="F51" s="24">
        <v>4</v>
      </c>
      <c r="H51" s="25">
        <v>0.87</v>
      </c>
      <c r="I51" s="25">
        <v>6.51</v>
      </c>
      <c r="J51" s="25">
        <v>354.51</v>
      </c>
      <c r="K51" s="26">
        <v>43298</v>
      </c>
      <c r="L51" s="25">
        <v>2.36</v>
      </c>
      <c r="M51" s="25">
        <v>6.51</v>
      </c>
      <c r="N51" s="25">
        <v>937.49</v>
      </c>
      <c r="O51" s="27">
        <v>582.98</v>
      </c>
      <c r="P51" s="28">
        <v>1.6444670108036445</v>
      </c>
      <c r="Q51" s="24">
        <v>0</v>
      </c>
      <c r="S51" s="29">
        <v>582.98</v>
      </c>
      <c r="U51" s="30" t="s">
        <v>53</v>
      </c>
      <c r="V51" s="31">
        <v>380.96</v>
      </c>
      <c r="W51" s="31">
        <v>382.9</v>
      </c>
      <c r="X51" s="31"/>
      <c r="Y51" s="31"/>
      <c r="Z51" s="24"/>
      <c r="AC51" s="23"/>
    </row>
    <row r="52" spans="1:30" x14ac:dyDescent="0.3">
      <c r="A52" s="22">
        <v>1</v>
      </c>
      <c r="B52" s="22"/>
      <c r="C52" s="23">
        <v>43305</v>
      </c>
      <c r="D52" s="23">
        <v>43298</v>
      </c>
      <c r="E52" s="24" t="s">
        <v>88</v>
      </c>
      <c r="F52" s="24">
        <v>24</v>
      </c>
      <c r="H52" s="25">
        <v>0.65</v>
      </c>
      <c r="I52" s="25">
        <v>14.309999999999999</v>
      </c>
      <c r="J52" s="25">
        <v>1574.3100000000002</v>
      </c>
      <c r="K52" s="26">
        <v>43298</v>
      </c>
      <c r="L52" s="25">
        <v>1.35</v>
      </c>
      <c r="M52" s="25">
        <v>14.309999999999999</v>
      </c>
      <c r="N52" s="25">
        <v>3225.6900000000005</v>
      </c>
      <c r="O52" s="27">
        <v>1651.3800000000003</v>
      </c>
      <c r="P52" s="28">
        <v>1.0489547801894163</v>
      </c>
      <c r="Q52" s="24">
        <v>0</v>
      </c>
      <c r="S52" s="29">
        <v>1651.3800000000003</v>
      </c>
      <c r="U52" s="30" t="s">
        <v>63</v>
      </c>
      <c r="V52" s="31">
        <v>2808.73</v>
      </c>
      <c r="W52" s="31">
        <v>2820.77</v>
      </c>
      <c r="X52" s="31">
        <v>2820.77</v>
      </c>
      <c r="Y52" s="31"/>
      <c r="Z52" s="24"/>
      <c r="AC52" s="23"/>
    </row>
    <row r="53" spans="1:30" x14ac:dyDescent="0.3">
      <c r="A53" s="22">
        <v>1</v>
      </c>
      <c r="B53" s="22"/>
      <c r="C53" s="23">
        <v>43305</v>
      </c>
      <c r="D53" s="23">
        <v>43298</v>
      </c>
      <c r="E53" s="24" t="s">
        <v>87</v>
      </c>
      <c r="F53" s="24">
        <v>6</v>
      </c>
      <c r="H53" s="25">
        <v>2.2999999999999998</v>
      </c>
      <c r="I53" s="25">
        <v>7.29</v>
      </c>
      <c r="J53" s="25">
        <v>1387.29</v>
      </c>
      <c r="K53" s="26">
        <v>43298</v>
      </c>
      <c r="L53" s="25">
        <v>1.82</v>
      </c>
      <c r="M53" s="25">
        <v>7.29</v>
      </c>
      <c r="N53" s="25">
        <v>1084.71</v>
      </c>
      <c r="O53" s="27">
        <v>-302.57999999999993</v>
      </c>
      <c r="P53" s="28">
        <v>-0.21810868672015218</v>
      </c>
      <c r="Q53" s="24">
        <v>0</v>
      </c>
      <c r="S53" s="29">
        <v>-302.57999999999993</v>
      </c>
      <c r="U53" s="30" t="s">
        <v>53</v>
      </c>
      <c r="V53" s="31">
        <v>383.34</v>
      </c>
      <c r="W53" s="31">
        <v>385.66</v>
      </c>
      <c r="X53" s="31">
        <v>387.13</v>
      </c>
      <c r="Y53" s="31"/>
      <c r="Z53" s="24">
        <v>1.7</v>
      </c>
      <c r="AC53" s="23"/>
    </row>
    <row r="54" spans="1:30" x14ac:dyDescent="0.3">
      <c r="A54" s="22">
        <v>1</v>
      </c>
      <c r="B54" s="22"/>
      <c r="C54" s="23">
        <v>43305</v>
      </c>
      <c r="D54" s="23">
        <v>43291</v>
      </c>
      <c r="E54" s="24" t="s">
        <v>89</v>
      </c>
      <c r="F54" s="24">
        <v>20</v>
      </c>
      <c r="H54" s="25">
        <v>1.01</v>
      </c>
      <c r="I54" s="25">
        <v>12.75</v>
      </c>
      <c r="J54" s="25">
        <v>2032.75</v>
      </c>
      <c r="K54" s="26">
        <v>43298</v>
      </c>
      <c r="L54" s="25">
        <v>1.4</v>
      </c>
      <c r="M54" s="25">
        <v>12.75</v>
      </c>
      <c r="N54" s="25">
        <v>2787.25</v>
      </c>
      <c r="O54" s="27">
        <v>754.5</v>
      </c>
      <c r="P54" s="28">
        <v>0.37117205755749599</v>
      </c>
      <c r="Q54" s="24">
        <v>7</v>
      </c>
      <c r="S54" s="29">
        <v>754.5</v>
      </c>
      <c r="U54" s="30" t="s">
        <v>90</v>
      </c>
      <c r="V54" s="31"/>
      <c r="W54" s="31"/>
      <c r="X54" s="31"/>
      <c r="Y54" s="31"/>
      <c r="Z54" s="24"/>
      <c r="AC54" s="23"/>
    </row>
    <row r="55" spans="1:30" x14ac:dyDescent="0.3">
      <c r="A55" s="22">
        <v>1</v>
      </c>
      <c r="B55" s="22"/>
      <c r="C55" s="23">
        <v>43305</v>
      </c>
      <c r="D55" s="23">
        <v>43297</v>
      </c>
      <c r="E55" s="24" t="s">
        <v>83</v>
      </c>
      <c r="F55" s="24">
        <v>1</v>
      </c>
      <c r="H55" s="25">
        <v>2.46</v>
      </c>
      <c r="I55" s="25">
        <v>5.34</v>
      </c>
      <c r="J55" s="25">
        <v>251.34</v>
      </c>
      <c r="K55" s="26">
        <v>43299</v>
      </c>
      <c r="L55" s="25">
        <v>4</v>
      </c>
      <c r="M55" s="25">
        <v>5.34</v>
      </c>
      <c r="N55" s="25">
        <v>394.66</v>
      </c>
      <c r="O55" s="27">
        <v>143.32000000000002</v>
      </c>
      <c r="P55" s="28">
        <v>0.57022360149598161</v>
      </c>
      <c r="Q55" s="24">
        <v>2</v>
      </c>
      <c r="S55" s="29">
        <v>143.32000000000002</v>
      </c>
      <c r="U55" s="30" t="s">
        <v>84</v>
      </c>
      <c r="V55" s="31">
        <v>230.51</v>
      </c>
      <c r="W55" s="31">
        <v>231.33</v>
      </c>
      <c r="X55" s="31">
        <v>234.16</v>
      </c>
      <c r="Y55" s="31">
        <v>227.48</v>
      </c>
      <c r="Z55" s="24"/>
      <c r="AC55" s="23"/>
    </row>
    <row r="56" spans="1:30" x14ac:dyDescent="0.3">
      <c r="A56" s="22">
        <v>1</v>
      </c>
      <c r="B56" s="22"/>
      <c r="C56" s="23">
        <v>43305</v>
      </c>
      <c r="D56" s="23">
        <v>43299</v>
      </c>
      <c r="E56" s="24" t="s">
        <v>91</v>
      </c>
      <c r="F56" s="24">
        <v>14</v>
      </c>
      <c r="H56" s="25">
        <v>2.0099999999999998</v>
      </c>
      <c r="I56" s="25">
        <v>10.41</v>
      </c>
      <c r="J56" s="25">
        <v>2824.4099999999994</v>
      </c>
      <c r="K56" s="26">
        <v>43299</v>
      </c>
      <c r="L56" s="25">
        <v>1.39</v>
      </c>
      <c r="M56" s="25">
        <v>10.41</v>
      </c>
      <c r="N56" s="25">
        <v>1935.5899999999997</v>
      </c>
      <c r="O56" s="27">
        <v>-888.81999999999971</v>
      </c>
      <c r="P56" s="28">
        <v>-0.31469227201433214</v>
      </c>
      <c r="Q56" s="24">
        <v>0</v>
      </c>
      <c r="S56" s="29">
        <v>-888.81999999999971</v>
      </c>
      <c r="U56" s="30" t="s">
        <v>53</v>
      </c>
      <c r="V56" s="31">
        <v>383.13</v>
      </c>
      <c r="W56" s="31">
        <v>389.46</v>
      </c>
      <c r="X56" s="31">
        <v>399.57</v>
      </c>
      <c r="Y56" s="31">
        <v>379.3</v>
      </c>
      <c r="Z56" s="24"/>
      <c r="AC56" s="23"/>
    </row>
    <row r="57" spans="1:30" x14ac:dyDescent="0.3">
      <c r="A57" s="22">
        <v>1</v>
      </c>
      <c r="B57" s="22"/>
      <c r="C57" s="23">
        <v>43305</v>
      </c>
      <c r="D57" s="23">
        <v>43291</v>
      </c>
      <c r="E57" s="24" t="s">
        <v>89</v>
      </c>
      <c r="F57" s="24">
        <v>24</v>
      </c>
      <c r="H57" s="25">
        <v>1.01</v>
      </c>
      <c r="I57" s="25">
        <v>14.309999999999999</v>
      </c>
      <c r="J57" s="25">
        <v>2438.31</v>
      </c>
      <c r="K57" s="26">
        <v>43299</v>
      </c>
      <c r="L57" s="25">
        <v>1.43</v>
      </c>
      <c r="M57" s="25">
        <v>14.309999999999999</v>
      </c>
      <c r="N57" s="25">
        <v>3417.69</v>
      </c>
      <c r="O57" s="27">
        <v>979.38000000000011</v>
      </c>
      <c r="P57" s="28">
        <v>0.40166344722369185</v>
      </c>
      <c r="Q57" s="24">
        <v>8</v>
      </c>
      <c r="S57" s="29">
        <v>979.38000000000011</v>
      </c>
      <c r="U57" s="30" t="s">
        <v>90</v>
      </c>
      <c r="V57" s="31"/>
      <c r="W57" s="31"/>
      <c r="X57" s="31"/>
      <c r="Y57" s="31"/>
      <c r="Z57" s="24"/>
      <c r="AC57" s="23"/>
    </row>
    <row r="58" spans="1:30" x14ac:dyDescent="0.3">
      <c r="A58" s="22">
        <v>1</v>
      </c>
      <c r="B58" s="22"/>
      <c r="C58" s="23">
        <v>43305</v>
      </c>
      <c r="D58" s="23">
        <v>43299</v>
      </c>
      <c r="E58" s="24" t="s">
        <v>92</v>
      </c>
      <c r="F58" s="24">
        <v>2</v>
      </c>
      <c r="H58" s="25">
        <v>2.65</v>
      </c>
      <c r="I58" s="25">
        <v>5.73</v>
      </c>
      <c r="J58" s="25">
        <v>535.73</v>
      </c>
      <c r="K58" s="26">
        <v>43299</v>
      </c>
      <c r="L58" s="25">
        <v>3.9</v>
      </c>
      <c r="M58" s="25">
        <v>5.73</v>
      </c>
      <c r="N58" s="25">
        <v>774.27</v>
      </c>
      <c r="O58" s="27">
        <v>238.53999999999996</v>
      </c>
      <c r="P58" s="28">
        <v>0.44526160565956724</v>
      </c>
      <c r="Q58" s="24">
        <v>0</v>
      </c>
      <c r="S58" s="29">
        <v>238.53999999999996</v>
      </c>
      <c r="U58" s="30" t="s">
        <v>77</v>
      </c>
      <c r="V58" s="31">
        <v>1218.7</v>
      </c>
      <c r="W58" s="31">
        <v>1225.8800000000001</v>
      </c>
      <c r="X58" s="31">
        <v>1234.93</v>
      </c>
      <c r="Y58" s="31"/>
      <c r="Z58" s="24">
        <v>1.45</v>
      </c>
      <c r="AC58" s="23"/>
    </row>
    <row r="59" spans="1:30" x14ac:dyDescent="0.3">
      <c r="A59" s="22">
        <v>1</v>
      </c>
      <c r="B59" s="22"/>
      <c r="C59" s="23">
        <v>43305</v>
      </c>
      <c r="D59" s="23">
        <v>43298</v>
      </c>
      <c r="E59" s="60" t="s">
        <v>88</v>
      </c>
      <c r="F59" s="24">
        <v>6</v>
      </c>
      <c r="H59" s="25">
        <v>0.65</v>
      </c>
      <c r="I59" s="25">
        <v>7.29</v>
      </c>
      <c r="J59" s="25">
        <v>397.29000000000008</v>
      </c>
      <c r="K59" s="26">
        <v>43299</v>
      </c>
      <c r="L59" s="25">
        <v>0</v>
      </c>
      <c r="M59" s="25">
        <v>7.29</v>
      </c>
      <c r="N59" s="25">
        <v>-7.29</v>
      </c>
      <c r="O59" s="27">
        <v>-404.5800000000001</v>
      </c>
      <c r="P59" s="28">
        <v>-1.0183493166201012</v>
      </c>
      <c r="Q59" s="24">
        <v>1</v>
      </c>
      <c r="S59" s="29">
        <v>-404.5800000000001</v>
      </c>
      <c r="U59" s="30" t="s">
        <v>63</v>
      </c>
      <c r="V59" s="31">
        <v>2808.73</v>
      </c>
      <c r="W59" s="31">
        <v>2820.77</v>
      </c>
      <c r="X59" s="31">
        <v>2820.77</v>
      </c>
      <c r="Y59" s="31"/>
      <c r="Z59" s="24"/>
      <c r="AC59" s="23"/>
      <c r="AD59" s="33">
        <v>1</v>
      </c>
    </row>
    <row r="60" spans="1:30" x14ac:dyDescent="0.3">
      <c r="A60" s="22">
        <v>1</v>
      </c>
      <c r="B60" s="22"/>
      <c r="C60" s="23">
        <v>43305</v>
      </c>
      <c r="D60" s="23">
        <v>43256</v>
      </c>
      <c r="E60" s="24" t="s">
        <v>79</v>
      </c>
      <c r="F60" s="24">
        <v>4</v>
      </c>
      <c r="H60" s="25">
        <v>0.92</v>
      </c>
      <c r="I60" s="25">
        <v>6.51</v>
      </c>
      <c r="J60" s="25">
        <v>374.51</v>
      </c>
      <c r="K60" s="26">
        <v>43301</v>
      </c>
      <c r="L60" s="25">
        <v>1</v>
      </c>
      <c r="M60" s="25">
        <v>6.51</v>
      </c>
      <c r="N60" s="25">
        <v>393.49</v>
      </c>
      <c r="O60" s="27">
        <v>18.980000000000018</v>
      </c>
      <c r="P60" s="28">
        <v>5.0679554618034278E-2</v>
      </c>
      <c r="Q60" s="24">
        <v>45</v>
      </c>
      <c r="S60" s="29">
        <v>18.980000000000018</v>
      </c>
      <c r="U60" s="30" t="s">
        <v>80</v>
      </c>
      <c r="V60" s="31">
        <v>17.53</v>
      </c>
      <c r="W60" s="31">
        <v>15.29</v>
      </c>
      <c r="X60" s="31">
        <v>15.59</v>
      </c>
      <c r="Y60" s="31">
        <v>13.3</v>
      </c>
      <c r="Z60" s="24"/>
      <c r="AA60" s="205"/>
    </row>
    <row r="61" spans="1:30" x14ac:dyDescent="0.3">
      <c r="A61" s="22">
        <v>1</v>
      </c>
      <c r="B61" s="22"/>
      <c r="C61" s="23">
        <v>43305</v>
      </c>
      <c r="D61" s="23">
        <v>43257</v>
      </c>
      <c r="E61" s="24" t="s">
        <v>95</v>
      </c>
      <c r="F61" s="24">
        <v>14</v>
      </c>
      <c r="H61" s="25">
        <v>2.5</v>
      </c>
      <c r="I61" s="25">
        <v>10.41</v>
      </c>
      <c r="J61" s="25">
        <v>3510.41</v>
      </c>
      <c r="K61" s="26">
        <v>43301</v>
      </c>
      <c r="L61" s="25">
        <v>0</v>
      </c>
      <c r="M61" s="25">
        <v>10.41</v>
      </c>
      <c r="N61" s="25">
        <v>-10.41</v>
      </c>
      <c r="O61" s="27">
        <v>-3520.8199999999997</v>
      </c>
      <c r="P61" s="28">
        <v>-1.0029654655723974</v>
      </c>
      <c r="Q61" s="24">
        <v>44</v>
      </c>
      <c r="S61" s="29">
        <v>-3520.8199999999997</v>
      </c>
      <c r="U61" s="30" t="s">
        <v>36</v>
      </c>
      <c r="V61" s="31">
        <v>371.6</v>
      </c>
      <c r="W61" s="31">
        <v>374.26</v>
      </c>
      <c r="X61" s="31">
        <v>379.07</v>
      </c>
      <c r="Y61" s="31"/>
      <c r="Z61" s="24">
        <v>2.4500000000000002</v>
      </c>
      <c r="AA61" s="205"/>
    </row>
    <row r="62" spans="1:30" x14ac:dyDescent="0.3">
      <c r="A62" s="22">
        <v>1</v>
      </c>
      <c r="B62" s="22"/>
      <c r="C62" s="23">
        <v>43305</v>
      </c>
      <c r="D62" s="23">
        <v>43269</v>
      </c>
      <c r="E62" s="24" t="s">
        <v>98</v>
      </c>
      <c r="F62" s="24">
        <v>18</v>
      </c>
      <c r="H62" s="25">
        <v>0.57999999999999996</v>
      </c>
      <c r="I62" s="25">
        <v>11.97</v>
      </c>
      <c r="J62" s="25">
        <v>1055.97</v>
      </c>
      <c r="K62" s="26">
        <v>43301</v>
      </c>
      <c r="L62" s="25">
        <v>0</v>
      </c>
      <c r="M62" s="25">
        <v>11.97</v>
      </c>
      <c r="N62" s="25">
        <v>-11.97</v>
      </c>
      <c r="O62" s="27">
        <v>-1067.94</v>
      </c>
      <c r="P62" s="28">
        <v>-1.0113355493053779</v>
      </c>
      <c r="Q62" s="24">
        <v>32</v>
      </c>
      <c r="S62" s="29">
        <v>-1067.94</v>
      </c>
      <c r="U62" s="30" t="s">
        <v>99</v>
      </c>
      <c r="V62" s="31">
        <v>28.26</v>
      </c>
      <c r="W62" s="31">
        <v>28.99</v>
      </c>
      <c r="X62" s="31">
        <v>29.39</v>
      </c>
      <c r="Y62" s="31">
        <v>26.88</v>
      </c>
      <c r="Z62" s="24"/>
      <c r="AA62" s="205"/>
    </row>
    <row r="63" spans="1:30" x14ac:dyDescent="0.3">
      <c r="A63" s="22">
        <v>1</v>
      </c>
      <c r="B63" s="22"/>
      <c r="C63" s="23">
        <v>43305</v>
      </c>
      <c r="D63" s="23">
        <v>43269</v>
      </c>
      <c r="E63" s="24" t="s">
        <v>100</v>
      </c>
      <c r="F63" s="24">
        <v>50</v>
      </c>
      <c r="H63" s="25">
        <v>0.6</v>
      </c>
      <c r="I63" s="25">
        <v>24.45</v>
      </c>
      <c r="J63" s="25">
        <v>3024.45</v>
      </c>
      <c r="K63" s="26">
        <v>43301</v>
      </c>
      <c r="L63" s="25">
        <v>0</v>
      </c>
      <c r="M63" s="25">
        <v>24.45</v>
      </c>
      <c r="N63" s="25">
        <v>-24.45</v>
      </c>
      <c r="O63" s="27">
        <v>-3048.8999999999996</v>
      </c>
      <c r="P63" s="28">
        <v>-1.0080841144670931</v>
      </c>
      <c r="Q63" s="24">
        <v>32</v>
      </c>
      <c r="S63" s="29">
        <v>-3048.8999999999996</v>
      </c>
      <c r="U63" s="30" t="s">
        <v>101</v>
      </c>
      <c r="V63" s="31">
        <v>17.850000000000001</v>
      </c>
      <c r="W63" s="31">
        <v>18.37</v>
      </c>
      <c r="X63" s="31">
        <v>18.78</v>
      </c>
      <c r="Y63" s="31">
        <v>15.93</v>
      </c>
      <c r="Z63" s="24"/>
      <c r="AA63" s="205"/>
    </row>
    <row r="64" spans="1:30" x14ac:dyDescent="0.3">
      <c r="A64" s="22">
        <v>1</v>
      </c>
      <c r="B64" s="22"/>
      <c r="C64" s="23">
        <v>43305</v>
      </c>
      <c r="D64" s="23">
        <v>43276</v>
      </c>
      <c r="E64" s="24" t="s">
        <v>102</v>
      </c>
      <c r="F64" s="24">
        <v>52</v>
      </c>
      <c r="H64" s="25">
        <v>2.0499999999999998</v>
      </c>
      <c r="I64" s="25">
        <v>25.23</v>
      </c>
      <c r="J64" s="25">
        <v>10685.23</v>
      </c>
      <c r="K64" s="26">
        <v>43301</v>
      </c>
      <c r="L64" s="25">
        <v>0</v>
      </c>
      <c r="M64" s="25">
        <v>25.23</v>
      </c>
      <c r="N64" s="25">
        <v>-25.23</v>
      </c>
      <c r="O64" s="27">
        <v>-10710.46</v>
      </c>
      <c r="P64" s="28">
        <v>-1.0023612032684368</v>
      </c>
      <c r="Q64" s="24">
        <v>25</v>
      </c>
      <c r="S64" s="29">
        <v>-10710.46</v>
      </c>
      <c r="U64" s="30" t="s">
        <v>90</v>
      </c>
      <c r="V64" s="31">
        <v>264.92</v>
      </c>
      <c r="W64" s="31">
        <v>263.31</v>
      </c>
      <c r="X64" s="31">
        <v>262.16000000000003</v>
      </c>
      <c r="Y64" s="31">
        <v>274.75</v>
      </c>
      <c r="Z64" s="24"/>
      <c r="AA64" s="205"/>
    </row>
    <row r="65" spans="1:42" x14ac:dyDescent="0.3">
      <c r="A65" s="22">
        <v>1</v>
      </c>
      <c r="B65" s="22"/>
      <c r="C65" s="23">
        <v>43305</v>
      </c>
      <c r="D65" s="23">
        <v>43287</v>
      </c>
      <c r="E65" s="24" t="s">
        <v>75</v>
      </c>
      <c r="F65" s="24">
        <v>6</v>
      </c>
      <c r="H65" s="25">
        <v>3.87</v>
      </c>
      <c r="I65" s="25">
        <v>7.29</v>
      </c>
      <c r="J65" s="25">
        <v>2329.29</v>
      </c>
      <c r="K65" s="26">
        <v>43301</v>
      </c>
      <c r="L65" s="25">
        <v>3.25</v>
      </c>
      <c r="M65" s="25">
        <v>7.29</v>
      </c>
      <c r="N65" s="25">
        <v>1942.71</v>
      </c>
      <c r="O65" s="27">
        <v>-386.57999999999993</v>
      </c>
      <c r="P65" s="28">
        <v>-0.16596473603544426</v>
      </c>
      <c r="Q65" s="24">
        <v>14</v>
      </c>
      <c r="S65" s="29">
        <v>-386.57999999999993</v>
      </c>
      <c r="U65" s="30" t="s">
        <v>40</v>
      </c>
      <c r="V65" s="31">
        <v>252.78</v>
      </c>
      <c r="W65" s="31">
        <v>260.39999999999998</v>
      </c>
      <c r="X65" s="31">
        <v>263.48</v>
      </c>
      <c r="Y65" s="31">
        <v>240.9</v>
      </c>
      <c r="Z65" s="24"/>
      <c r="AC65" s="23"/>
    </row>
    <row r="66" spans="1:42" x14ac:dyDescent="0.3">
      <c r="A66" s="22">
        <v>1</v>
      </c>
      <c r="B66" s="22"/>
      <c r="C66" s="23">
        <v>43305</v>
      </c>
      <c r="D66" s="23">
        <v>43292</v>
      </c>
      <c r="E66" s="24" t="s">
        <v>103</v>
      </c>
      <c r="F66" s="24">
        <v>24</v>
      </c>
      <c r="H66" s="25">
        <v>1.03</v>
      </c>
      <c r="I66" s="25">
        <v>14.309999999999999</v>
      </c>
      <c r="J66" s="25">
        <v>2486.31</v>
      </c>
      <c r="K66" s="26">
        <v>43301</v>
      </c>
      <c r="L66" s="25">
        <v>0</v>
      </c>
      <c r="M66" s="25">
        <v>14.309999999999999</v>
      </c>
      <c r="N66" s="25">
        <v>-14.309999999999999</v>
      </c>
      <c r="O66" s="27">
        <v>-2500.62</v>
      </c>
      <c r="P66" s="28">
        <v>-1.0057555172122543</v>
      </c>
      <c r="Q66" s="24">
        <v>9</v>
      </c>
      <c r="S66" s="29">
        <v>-2500.62</v>
      </c>
      <c r="U66" s="30" t="s">
        <v>90</v>
      </c>
      <c r="V66" s="31"/>
      <c r="W66" s="31"/>
      <c r="X66" s="31"/>
      <c r="Y66" s="31"/>
      <c r="Z66" s="24"/>
      <c r="AC66" s="23"/>
    </row>
    <row r="67" spans="1:42" x14ac:dyDescent="0.3">
      <c r="A67" s="22">
        <v>1</v>
      </c>
      <c r="B67" s="22"/>
      <c r="C67" s="23">
        <v>43305</v>
      </c>
      <c r="D67" s="23">
        <v>43293</v>
      </c>
      <c r="E67" s="24" t="s">
        <v>104</v>
      </c>
      <c r="F67" s="24">
        <v>10</v>
      </c>
      <c r="H67" s="25">
        <v>1.05</v>
      </c>
      <c r="I67" s="25">
        <v>8.8500000000000014</v>
      </c>
      <c r="J67" s="25">
        <v>1058.8499999999999</v>
      </c>
      <c r="K67" s="26">
        <v>43301</v>
      </c>
      <c r="L67" s="25">
        <v>0</v>
      </c>
      <c r="M67" s="25">
        <v>8.8500000000000014</v>
      </c>
      <c r="N67" s="25">
        <v>-8.8500000000000014</v>
      </c>
      <c r="O67" s="27">
        <v>-1067.6999999999998</v>
      </c>
      <c r="P67" s="28">
        <v>-1.0083581243802238</v>
      </c>
      <c r="Q67" s="24">
        <v>8</v>
      </c>
      <c r="S67" s="29">
        <v>-1067.6999999999998</v>
      </c>
      <c r="U67" s="30" t="s">
        <v>77</v>
      </c>
      <c r="V67" s="31">
        <v>1197.96</v>
      </c>
      <c r="W67" s="31">
        <v>1208.71</v>
      </c>
      <c r="X67" s="31">
        <v>1224.9100000000001</v>
      </c>
      <c r="Y67" s="31" t="s">
        <v>105</v>
      </c>
      <c r="Z67" s="24"/>
      <c r="AC67" s="23"/>
    </row>
    <row r="68" spans="1:42" x14ac:dyDescent="0.3">
      <c r="A68" s="22">
        <v>1</v>
      </c>
      <c r="B68" s="22"/>
      <c r="C68" s="23">
        <v>43305</v>
      </c>
      <c r="D68" s="23">
        <v>43299</v>
      </c>
      <c r="E68" s="24" t="s">
        <v>92</v>
      </c>
      <c r="F68" s="24">
        <v>4</v>
      </c>
      <c r="H68" s="25">
        <v>2.65</v>
      </c>
      <c r="I68" s="25">
        <v>6.51</v>
      </c>
      <c r="J68" s="25">
        <v>1066.51</v>
      </c>
      <c r="K68" s="26">
        <v>43301</v>
      </c>
      <c r="L68" s="25">
        <v>0</v>
      </c>
      <c r="M68" s="25">
        <v>6.51</v>
      </c>
      <c r="N68" s="25">
        <v>-6.51</v>
      </c>
      <c r="O68" s="27">
        <v>-1073.02</v>
      </c>
      <c r="P68" s="28">
        <v>-1.006104021528162</v>
      </c>
      <c r="Q68" s="24">
        <v>2</v>
      </c>
      <c r="S68" s="29">
        <v>-1073.02</v>
      </c>
      <c r="U68" s="30" t="s">
        <v>77</v>
      </c>
      <c r="V68" s="31">
        <v>1218.7</v>
      </c>
      <c r="W68" s="31">
        <v>1225.8800000000001</v>
      </c>
      <c r="X68" s="31">
        <v>1234.93</v>
      </c>
      <c r="Y68" s="31"/>
      <c r="Z68" s="24">
        <v>1.45</v>
      </c>
      <c r="AC68" s="23"/>
    </row>
    <row r="69" spans="1:42" s="36" customFormat="1" ht="16.2" thickBot="1" x14ac:dyDescent="0.35">
      <c r="A69" s="34"/>
      <c r="B69" s="34"/>
      <c r="C69" s="35"/>
      <c r="D69" s="35"/>
      <c r="H69" s="37"/>
      <c r="I69" s="37"/>
      <c r="J69" s="37"/>
      <c r="K69" s="38"/>
      <c r="L69" s="37"/>
      <c r="M69" s="37"/>
      <c r="N69" s="37"/>
      <c r="O69" s="39"/>
      <c r="P69" s="40"/>
      <c r="R69" s="37"/>
      <c r="S69" s="41"/>
      <c r="T69" s="42"/>
      <c r="U69" s="42"/>
      <c r="V69" s="209"/>
      <c r="W69" s="209"/>
      <c r="X69" s="209"/>
      <c r="Y69" s="209"/>
      <c r="AA69" s="210"/>
      <c r="AD69" s="44"/>
    </row>
    <row r="70" spans="1:42" s="36" customFormat="1" ht="19.95" customHeight="1" thickBot="1" x14ac:dyDescent="0.35">
      <c r="A70" s="45">
        <v>46</v>
      </c>
      <c r="D70" s="35"/>
      <c r="E70" s="24"/>
      <c r="F70" s="36">
        <v>556</v>
      </c>
      <c r="H70" s="37"/>
      <c r="I70" s="37">
        <v>444.54000000000008</v>
      </c>
      <c r="J70" s="37">
        <v>88250.54</v>
      </c>
      <c r="K70" s="37"/>
      <c r="L70" s="37"/>
      <c r="M70" s="37">
        <v>444.54000000000008</v>
      </c>
      <c r="N70" s="25">
        <v>86489.460000000036</v>
      </c>
      <c r="O70" s="211">
        <v>-1761.0799999999977</v>
      </c>
      <c r="P70" s="28">
        <v>0.26046529385779332</v>
      </c>
      <c r="Q70" s="212">
        <v>4.166666666666667</v>
      </c>
      <c r="R70" s="23"/>
      <c r="T70" s="213"/>
      <c r="U70" s="213"/>
      <c r="V70" s="214"/>
      <c r="W70" s="214"/>
      <c r="X70" s="214"/>
      <c r="Y70" s="214"/>
      <c r="Z70" s="214"/>
      <c r="AA70" s="215"/>
      <c r="AB70" s="216"/>
      <c r="AD70" s="44">
        <v>3</v>
      </c>
    </row>
    <row r="71" spans="1:42" s="92" customFormat="1" ht="46.8" customHeight="1" x14ac:dyDescent="0.3">
      <c r="A71" s="74" t="s">
        <v>106</v>
      </c>
      <c r="B71" s="75"/>
      <c r="C71" s="76"/>
      <c r="D71" s="77"/>
      <c r="E71" s="78"/>
      <c r="F71" s="79" t="s">
        <v>107</v>
      </c>
      <c r="G71" s="79"/>
      <c r="H71" s="80"/>
      <c r="I71" s="80"/>
      <c r="J71" s="80" t="s">
        <v>108</v>
      </c>
      <c r="K71" s="80"/>
      <c r="L71" s="80"/>
      <c r="M71" s="81" t="s">
        <v>109</v>
      </c>
      <c r="N71" s="82" t="s">
        <v>110</v>
      </c>
      <c r="O71" s="83" t="s">
        <v>111</v>
      </c>
      <c r="P71" s="80" t="s">
        <v>112</v>
      </c>
      <c r="Q71" s="84" t="s">
        <v>113</v>
      </c>
      <c r="R71" s="85" t="s">
        <v>114</v>
      </c>
      <c r="S71" s="86" t="s">
        <v>115</v>
      </c>
      <c r="T71" s="87" t="s">
        <v>116</v>
      </c>
      <c r="U71" s="87"/>
      <c r="V71" s="80" t="s">
        <v>117</v>
      </c>
      <c r="W71" s="80" t="s">
        <v>118</v>
      </c>
      <c r="X71" s="80" t="s">
        <v>119</v>
      </c>
      <c r="Y71" s="81" t="s">
        <v>120</v>
      </c>
      <c r="Z71" s="81"/>
      <c r="AA71" s="88" t="s">
        <v>121</v>
      </c>
      <c r="AB71" s="89"/>
      <c r="AC71" s="90"/>
      <c r="AD71" s="91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</row>
    <row r="72" spans="1:42" s="109" customFormat="1" ht="19.95" customHeight="1" thickBot="1" x14ac:dyDescent="0.35">
      <c r="A72" s="93">
        <v>61</v>
      </c>
      <c r="B72" s="94"/>
      <c r="C72" s="95"/>
      <c r="D72" s="96"/>
      <c r="E72" s="95"/>
      <c r="F72" s="95">
        <v>758</v>
      </c>
      <c r="G72" s="95"/>
      <c r="H72" s="97"/>
      <c r="I72" s="97"/>
      <c r="J72" s="97">
        <v>148378.57</v>
      </c>
      <c r="K72" s="97"/>
      <c r="L72" s="97"/>
      <c r="M72" s="98">
        <v>1042.1100000000001</v>
      </c>
      <c r="N72" s="99">
        <v>86489.460000000036</v>
      </c>
      <c r="O72" s="100">
        <v>-29724.11</v>
      </c>
      <c r="P72" s="101">
        <v>0.82608695652173914</v>
      </c>
      <c r="Q72" s="102">
        <v>60128.030000000006</v>
      </c>
      <c r="R72" s="103">
        <v>3</v>
      </c>
      <c r="S72" s="217">
        <v>-1761.0799999999977</v>
      </c>
      <c r="T72" s="105">
        <v>-1761.0799999999977</v>
      </c>
      <c r="U72" s="105"/>
      <c r="V72" s="105">
        <v>-1761.0799999999977</v>
      </c>
      <c r="W72" s="105">
        <v>-29724.11</v>
      </c>
      <c r="X72" s="106">
        <v>46</v>
      </c>
      <c r="Y72" s="107">
        <v>556</v>
      </c>
      <c r="Z72" s="106"/>
      <c r="AA72" s="108">
        <v>0.82608695652173914</v>
      </c>
      <c r="AB72" s="24"/>
      <c r="AC72" s="23"/>
      <c r="AD72" s="33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x14ac:dyDescent="0.3">
      <c r="S73" s="24"/>
      <c r="V73" s="25"/>
      <c r="W73" s="25"/>
      <c r="X73" s="25"/>
      <c r="Y73" s="25"/>
      <c r="Z73" s="25"/>
      <c r="AE73" s="23"/>
    </row>
    <row r="74" spans="1:42" s="118" customFormat="1" ht="46.8" x14ac:dyDescent="0.3">
      <c r="A74" s="118" t="s">
        <v>122</v>
      </c>
      <c r="D74" s="2"/>
      <c r="F74" s="118" t="s">
        <v>123</v>
      </c>
      <c r="H74" s="218"/>
      <c r="I74" s="218"/>
      <c r="J74" s="218" t="s">
        <v>124</v>
      </c>
      <c r="K74" s="218"/>
      <c r="L74" s="218"/>
      <c r="M74" s="218"/>
      <c r="N74" s="218"/>
      <c r="O74" s="219" t="s">
        <v>125</v>
      </c>
      <c r="P74" s="220"/>
      <c r="Q74" s="218" t="s">
        <v>126</v>
      </c>
      <c r="R74" s="218" t="s">
        <v>127</v>
      </c>
      <c r="S74" s="221" t="s">
        <v>128</v>
      </c>
      <c r="T74" s="222" t="s">
        <v>129</v>
      </c>
      <c r="U74" s="222" t="s">
        <v>130</v>
      </c>
      <c r="V74" s="218"/>
      <c r="W74" s="218"/>
      <c r="X74" s="218"/>
      <c r="Y74" s="218"/>
      <c r="Z74" s="218"/>
      <c r="AA74" s="223"/>
      <c r="AD74" s="224"/>
    </row>
    <row r="75" spans="1:42" x14ac:dyDescent="0.3">
      <c r="A75" s="24">
        <v>61</v>
      </c>
      <c r="F75" s="24">
        <v>12.086956521739131</v>
      </c>
      <c r="J75" s="25">
        <v>4558.3266666666668</v>
      </c>
      <c r="O75" s="27">
        <v>-38.284347826086908</v>
      </c>
      <c r="Q75" s="25">
        <v>7.4565217391304346</v>
      </c>
      <c r="R75" s="25">
        <v>70275.89</v>
      </c>
      <c r="S75" s="29">
        <v>100000</v>
      </c>
      <c r="T75" s="25">
        <v>-29724.11</v>
      </c>
      <c r="U75" s="28">
        <v>-0.29724109999999998</v>
      </c>
      <c r="V75" s="25"/>
      <c r="W75" s="25"/>
      <c r="X75" s="25"/>
      <c r="Y75" s="25"/>
      <c r="Z75" s="25"/>
    </row>
    <row r="76" spans="1:42" ht="31.2" x14ac:dyDescent="0.3">
      <c r="R76" s="218" t="s">
        <v>127</v>
      </c>
      <c r="V76" s="25"/>
      <c r="W76" s="25"/>
      <c r="X76" s="25"/>
      <c r="Y76" s="25"/>
      <c r="Z76" s="25"/>
    </row>
    <row r="77" spans="1:42" x14ac:dyDescent="0.3">
      <c r="R77" s="24"/>
      <c r="V77" s="25"/>
      <c r="W77" s="25"/>
      <c r="X77" s="25"/>
      <c r="Y77" s="25"/>
      <c r="Z77" s="25"/>
    </row>
    <row r="78" spans="1:42" x14ac:dyDescent="0.3">
      <c r="V78" s="25"/>
      <c r="W78" s="25"/>
      <c r="X78" s="25"/>
      <c r="Y78" s="25"/>
      <c r="Z78" s="25"/>
    </row>
    <row r="79" spans="1:42" x14ac:dyDescent="0.3">
      <c r="V79" s="25"/>
      <c r="W79" s="25"/>
      <c r="X79" s="25"/>
      <c r="Y79" s="25"/>
      <c r="Z79" s="25"/>
    </row>
    <row r="80" spans="1:42" x14ac:dyDescent="0.3">
      <c r="V80" s="25"/>
      <c r="W80" s="25"/>
      <c r="X80" s="25"/>
      <c r="Y80" s="25"/>
      <c r="Z80" s="25"/>
    </row>
    <row r="81" spans="10:26" x14ac:dyDescent="0.3">
      <c r="J81" s="225"/>
      <c r="V81" s="25"/>
      <c r="W81" s="25"/>
      <c r="X81" s="25"/>
      <c r="Y81" s="25"/>
      <c r="Z81" s="25"/>
    </row>
    <row r="82" spans="10:26" x14ac:dyDescent="0.3">
      <c r="V82" s="25"/>
      <c r="W82" s="25"/>
      <c r="X82" s="25"/>
      <c r="Y82" s="25"/>
      <c r="Z82" s="25"/>
    </row>
    <row r="83" spans="10:26" x14ac:dyDescent="0.3">
      <c r="V83" s="25"/>
      <c r="W83" s="25"/>
      <c r="X83" s="25"/>
      <c r="Y83" s="25"/>
      <c r="Z83" s="25"/>
    </row>
    <row r="84" spans="10:26" x14ac:dyDescent="0.3">
      <c r="V84" s="25"/>
      <c r="W84" s="25"/>
      <c r="X84" s="25"/>
      <c r="Y84" s="25"/>
      <c r="Z84" s="25"/>
    </row>
    <row r="85" spans="10:26" x14ac:dyDescent="0.3">
      <c r="V85" s="25"/>
      <c r="W85" s="25"/>
      <c r="X85" s="25"/>
      <c r="Y85" s="25"/>
      <c r="Z85" s="25"/>
    </row>
    <row r="86" spans="10:26" x14ac:dyDescent="0.3">
      <c r="V86" s="25"/>
      <c r="W86" s="25"/>
      <c r="X86" s="25"/>
      <c r="Y86" s="25"/>
      <c r="Z86" s="25"/>
    </row>
    <row r="87" spans="10:26" x14ac:dyDescent="0.3">
      <c r="V87" s="25"/>
      <c r="W87" s="25"/>
      <c r="X87" s="25"/>
      <c r="Y87" s="25"/>
      <c r="Z87" s="25"/>
    </row>
    <row r="88" spans="10:26" x14ac:dyDescent="0.3">
      <c r="V88" s="25"/>
      <c r="W88" s="25"/>
      <c r="X88" s="25"/>
      <c r="Y88" s="25"/>
      <c r="Z88" s="25"/>
    </row>
    <row r="89" spans="10:26" x14ac:dyDescent="0.3">
      <c r="V89" s="25"/>
      <c r="W89" s="25"/>
      <c r="X89" s="25"/>
      <c r="Y89" s="25"/>
      <c r="Z89" s="25"/>
    </row>
    <row r="90" spans="10:26" x14ac:dyDescent="0.3">
      <c r="V90" s="25"/>
      <c r="W90" s="25"/>
      <c r="X90" s="25"/>
      <c r="Y90" s="25"/>
      <c r="Z90" s="25"/>
    </row>
    <row r="91" spans="10:26" x14ac:dyDescent="0.3">
      <c r="V91" s="25"/>
      <c r="W91" s="25"/>
      <c r="X91" s="25"/>
      <c r="Y91" s="25"/>
      <c r="Z91" s="25"/>
    </row>
    <row r="92" spans="10:26" x14ac:dyDescent="0.3">
      <c r="V92" s="25"/>
      <c r="W92" s="25"/>
      <c r="X92" s="25"/>
      <c r="Y92" s="25"/>
      <c r="Z92" s="25"/>
    </row>
    <row r="93" spans="10:26" x14ac:dyDescent="0.3">
      <c r="V93" s="25"/>
      <c r="W93" s="25"/>
      <c r="X93" s="25"/>
      <c r="Y93" s="25"/>
      <c r="Z93" s="25"/>
    </row>
    <row r="94" spans="10:26" x14ac:dyDescent="0.3">
      <c r="V94" s="25"/>
      <c r="W94" s="25"/>
      <c r="X94" s="25"/>
      <c r="Y94" s="25"/>
      <c r="Z94" s="25"/>
    </row>
    <row r="95" spans="10:26" x14ac:dyDescent="0.3">
      <c r="V95" s="25"/>
      <c r="W95" s="25"/>
      <c r="X95" s="25"/>
      <c r="Y95" s="25"/>
      <c r="Z95" s="25"/>
    </row>
    <row r="96" spans="10:26" x14ac:dyDescent="0.3">
      <c r="V96" s="25"/>
      <c r="W96" s="25"/>
      <c r="X96" s="25"/>
      <c r="Y96" s="25"/>
      <c r="Z96" s="25"/>
    </row>
    <row r="97" spans="22:26" x14ac:dyDescent="0.3">
      <c r="V97" s="25"/>
      <c r="W97" s="25"/>
      <c r="X97" s="25"/>
      <c r="Y97" s="25"/>
      <c r="Z97" s="25"/>
    </row>
    <row r="98" spans="22:26" x14ac:dyDescent="0.3">
      <c r="V98" s="25"/>
      <c r="W98" s="25"/>
      <c r="X98" s="25"/>
      <c r="Y98" s="25"/>
      <c r="Z98" s="25"/>
    </row>
    <row r="99" spans="22:26" x14ac:dyDescent="0.3">
      <c r="V99" s="25"/>
      <c r="W99" s="25"/>
      <c r="X99" s="25"/>
      <c r="Y99" s="25"/>
      <c r="Z99" s="25"/>
    </row>
    <row r="100" spans="22:26" x14ac:dyDescent="0.3">
      <c r="V100" s="25"/>
      <c r="W100" s="25"/>
      <c r="X100" s="25"/>
      <c r="Y100" s="25"/>
      <c r="Z100" s="25"/>
    </row>
    <row r="101" spans="22:26" x14ac:dyDescent="0.3">
      <c r="V101" s="25"/>
      <c r="W101" s="25"/>
      <c r="X101" s="25"/>
      <c r="Y101" s="25"/>
      <c r="Z101" s="25"/>
    </row>
    <row r="102" spans="22:26" x14ac:dyDescent="0.3">
      <c r="V102" s="25"/>
      <c r="W102" s="25"/>
      <c r="X102" s="25"/>
      <c r="Y102" s="25"/>
      <c r="Z102" s="25"/>
    </row>
    <row r="103" spans="22:26" x14ac:dyDescent="0.3">
      <c r="V103" s="25"/>
      <c r="W103" s="25"/>
      <c r="X103" s="25"/>
      <c r="Y103" s="25"/>
      <c r="Z103" s="25"/>
    </row>
    <row r="104" spans="22:26" x14ac:dyDescent="0.3">
      <c r="V104" s="25"/>
      <c r="W104" s="25"/>
      <c r="X104" s="25"/>
      <c r="Y104" s="25"/>
      <c r="Z104" s="25"/>
    </row>
    <row r="105" spans="22:26" x14ac:dyDescent="0.3">
      <c r="V105" s="25"/>
      <c r="W105" s="25"/>
      <c r="X105" s="25"/>
      <c r="Y105" s="25"/>
      <c r="Z105" s="25"/>
    </row>
    <row r="106" spans="22:26" x14ac:dyDescent="0.3">
      <c r="V106" s="25"/>
      <c r="W106" s="25"/>
      <c r="X106" s="25"/>
      <c r="Y106" s="25"/>
      <c r="Z106" s="25"/>
    </row>
    <row r="107" spans="22:26" x14ac:dyDescent="0.3">
      <c r="V107" s="25"/>
      <c r="W107" s="25"/>
      <c r="X107" s="25"/>
      <c r="Y107" s="25"/>
      <c r="Z107" s="25"/>
    </row>
    <row r="108" spans="22:26" x14ac:dyDescent="0.3">
      <c r="V108" s="25"/>
      <c r="W108" s="25"/>
      <c r="X108" s="25"/>
      <c r="Y108" s="25"/>
      <c r="Z108" s="25"/>
    </row>
    <row r="109" spans="22:26" x14ac:dyDescent="0.3">
      <c r="V109" s="25"/>
      <c r="W109" s="25"/>
      <c r="X109" s="25"/>
      <c r="Y109" s="25"/>
      <c r="Z109" s="25"/>
    </row>
    <row r="110" spans="22:26" x14ac:dyDescent="0.3">
      <c r="V110" s="25"/>
      <c r="W110" s="25"/>
      <c r="X110" s="25"/>
      <c r="Y110" s="25"/>
      <c r="Z110" s="25"/>
    </row>
    <row r="111" spans="22:26" x14ac:dyDescent="0.3">
      <c r="V111" s="25"/>
      <c r="W111" s="25"/>
      <c r="X111" s="25"/>
      <c r="Y111" s="25"/>
      <c r="Z111" s="25"/>
    </row>
    <row r="112" spans="22:26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  <row r="135" spans="22:26" x14ac:dyDescent="0.3">
      <c r="V135" s="25"/>
      <c r="W135" s="25"/>
      <c r="X135" s="25"/>
      <c r="Y135" s="25"/>
      <c r="Z135" s="25"/>
    </row>
    <row r="136" spans="22:26" x14ac:dyDescent="0.3">
      <c r="V136" s="25"/>
      <c r="W136" s="25"/>
      <c r="X136" s="25"/>
      <c r="Y136" s="25"/>
      <c r="Z136" s="25"/>
    </row>
    <row r="137" spans="22:26" x14ac:dyDescent="0.3">
      <c r="V137" s="25"/>
      <c r="W137" s="25"/>
      <c r="X137" s="25"/>
      <c r="Y137" s="25"/>
      <c r="Z137" s="25"/>
    </row>
    <row r="138" spans="22:26" x14ac:dyDescent="0.3">
      <c r="V138" s="25"/>
      <c r="W138" s="25"/>
      <c r="X138" s="25"/>
      <c r="Y138" s="25"/>
      <c r="Z138" s="25"/>
    </row>
    <row r="139" spans="22:26" x14ac:dyDescent="0.3">
      <c r="V139" s="25"/>
      <c r="W139" s="25"/>
      <c r="X139" s="25"/>
      <c r="Y139" s="25"/>
      <c r="Z139" s="25"/>
    </row>
    <row r="140" spans="22:26" x14ac:dyDescent="0.3">
      <c r="V140" s="25"/>
      <c r="W140" s="25"/>
      <c r="X140" s="25"/>
      <c r="Y140" s="25"/>
      <c r="Z140" s="25"/>
    </row>
    <row r="141" spans="22:26" x14ac:dyDescent="0.3">
      <c r="V141" s="25"/>
      <c r="W141" s="25"/>
      <c r="X141" s="25"/>
      <c r="Y141" s="25"/>
      <c r="Z141" s="25"/>
    </row>
    <row r="142" spans="22:26" x14ac:dyDescent="0.3">
      <c r="V142" s="25"/>
      <c r="W142" s="25"/>
      <c r="X142" s="25"/>
      <c r="Y142" s="25"/>
      <c r="Z142" s="25"/>
    </row>
    <row r="143" spans="22:26" x14ac:dyDescent="0.3">
      <c r="V143" s="25"/>
      <c r="W143" s="25"/>
      <c r="X143" s="25"/>
      <c r="Y143" s="25"/>
      <c r="Z143" s="25"/>
    </row>
    <row r="144" spans="22:26" x14ac:dyDescent="0.3">
      <c r="V144" s="25"/>
      <c r="W144" s="25"/>
      <c r="X144" s="25"/>
      <c r="Y144" s="25"/>
      <c r="Z144" s="25"/>
    </row>
    <row r="145" spans="22:26" x14ac:dyDescent="0.3">
      <c r="V145" s="25"/>
      <c r="W145" s="25"/>
      <c r="X145" s="25"/>
      <c r="Y145" s="25"/>
      <c r="Z145" s="25"/>
    </row>
    <row r="146" spans="22:26" x14ac:dyDescent="0.3">
      <c r="V146" s="25"/>
      <c r="W146" s="25"/>
      <c r="X146" s="25"/>
      <c r="Y146" s="25"/>
      <c r="Z146" s="25"/>
    </row>
    <row r="147" spans="22:26" x14ac:dyDescent="0.3">
      <c r="V147" s="25"/>
      <c r="W147" s="25"/>
      <c r="X147" s="25"/>
      <c r="Y147" s="25"/>
      <c r="Z147" s="25"/>
    </row>
    <row r="148" spans="22:26" x14ac:dyDescent="0.3">
      <c r="V148" s="25"/>
      <c r="W148" s="25"/>
      <c r="X148" s="25"/>
      <c r="Y148" s="25"/>
      <c r="Z148" s="25"/>
    </row>
    <row r="149" spans="22:26" x14ac:dyDescent="0.3">
      <c r="V149" s="25"/>
      <c r="W149" s="25"/>
      <c r="X149" s="25"/>
      <c r="Y149" s="25"/>
      <c r="Z149" s="25"/>
    </row>
    <row r="150" spans="22:26" x14ac:dyDescent="0.3">
      <c r="V150" s="25"/>
      <c r="W150" s="25"/>
      <c r="X150" s="25"/>
      <c r="Y150" s="25"/>
      <c r="Z150" s="25"/>
    </row>
    <row r="151" spans="22:26" x14ac:dyDescent="0.3">
      <c r="V151" s="25"/>
      <c r="W151" s="25"/>
      <c r="X151" s="25"/>
      <c r="Y151" s="25"/>
      <c r="Z151" s="25"/>
    </row>
    <row r="152" spans="22:26" x14ac:dyDescent="0.3">
      <c r="V152" s="25"/>
      <c r="W152" s="25"/>
      <c r="X152" s="25"/>
      <c r="Y152" s="25"/>
      <c r="Z152" s="25"/>
    </row>
  </sheetData>
  <conditionalFormatting sqref="P21:P68">
    <cfRule type="dataBar" priority="6">
      <dataBar>
        <cfvo type="min"/>
        <cfvo type="max"/>
        <color rgb="FF63C384"/>
      </dataBar>
    </cfRule>
  </conditionalFormatting>
  <conditionalFormatting sqref="Q21:Q68">
    <cfRule type="dataBar" priority="7">
      <dataBar>
        <cfvo type="min"/>
        <cfvo type="max"/>
        <color rgb="FF638EC6"/>
      </dataBar>
    </cfRule>
  </conditionalFormatting>
  <conditionalFormatting sqref="Q3:Q17 Q19:Q20">
    <cfRule type="dataBar" priority="8">
      <dataBar>
        <cfvo type="min"/>
        <cfvo type="max"/>
        <color rgb="FF638EC6"/>
      </dataBar>
    </cfRule>
  </conditionalFormatting>
  <conditionalFormatting sqref="P3:P17 P1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9">
      <dataBar>
        <cfvo type="min"/>
        <cfvo type="max"/>
        <color rgb="FF63C384"/>
      </dataBar>
    </cfRule>
  </conditionalFormatting>
  <conditionalFormatting sqref="P20">
    <cfRule type="dataBar" priority="10">
      <dataBar>
        <cfvo type="min"/>
        <cfvo type="max"/>
        <color rgb="FF63C384"/>
      </dataBar>
    </cfRule>
  </conditionalFormatting>
  <conditionalFormatting sqref="P23:P6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8">
    <cfRule type="dataBar" priority="1">
      <dataBar>
        <cfvo type="min"/>
        <cfvo type="max"/>
        <color rgb="FF63C384"/>
      </dataBar>
    </cfRule>
  </conditionalFormatting>
  <conditionalFormatting sqref="Q18">
    <cfRule type="dataBar" priority="2">
      <dataBar>
        <cfvo type="min"/>
        <cfvo type="max"/>
        <color rgb="FF638EC6"/>
      </dataBar>
    </cfRule>
  </conditionalFormatting>
  <conditionalFormatting sqref="P1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1500</vt:lpstr>
      <vt:lpstr>1000</vt:lpstr>
      <vt:lpstr>10365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2018-07-24T13:14:23Z</dcterms:created>
  <dcterms:modified xsi:type="dcterms:W3CDTF">2018-07-24T13:27:55Z</dcterms:modified>
</cp:coreProperties>
</file>